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1385" windowHeight="8865" tabRatio="859"/>
  </bookViews>
  <sheets>
    <sheet name="Varlıklar" sheetId="28" r:id="rId1"/>
    <sheet name="Kaynaklar" sheetId="30" r:id="rId2"/>
    <sheet name="Gelir Tablosu" sheetId="31" r:id="rId3"/>
    <sheet name="Kapsamlı Gelir Tablosu" sheetId="32" r:id="rId4"/>
    <sheet name="Özkaynak Değişim Tablosu" sheetId="33" r:id="rId5"/>
    <sheet name="Nakit Akım Tablosu" sheetId="34" r:id="rId6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AS2DocOpenMode" hidden="1">"AS2DocumentEdit"</definedName>
    <definedName name="de" hidden="1">{#N/A,#N/A,TRUE,"Sales Comparison";#N/A,#N/A,TRUE,"Cum. Summary FFR";#N/A,#N/A,TRUE,"Monthly Summary FFR";#N/A,#N/A,TRUE,"Cum. Summary TL";#N/A,#N/A,TRUE,"Monthly Summary TL"}</definedName>
    <definedName name="OLE_LINK1" localSheetId="4">'Özkaynak Değişim Tablosu'!#REF!</definedName>
    <definedName name="OLE_LINK41" localSheetId="1">Kaynaklar!$D$26</definedName>
    <definedName name="OLE_LINK43" localSheetId="0">Varlıklar!#REF!</definedName>
    <definedName name="OLE_LINK64" localSheetId="1">Kaynaklar!#REF!</definedName>
    <definedName name="_xlnm.Print_Area" localSheetId="2">'Gelir Tablosu'!$A$1:$F$34</definedName>
    <definedName name="_xlnm.Print_Area" localSheetId="3">'Kapsamlı Gelir Tablosu'!$A$1:$F$23</definedName>
    <definedName name="_xlnm.Print_Area" localSheetId="1">Kaynaklar!$A$1:$D$47</definedName>
    <definedName name="_xlnm.Print_Area" localSheetId="5">'Nakit Akım Tablosu'!$A$1:$D$60</definedName>
    <definedName name="_xlnm.Print_Area" localSheetId="4">'Özkaynak Değişim Tablosu'!$A$1:$L$20</definedName>
    <definedName name="_xlnm.Print_Area" localSheetId="0">Varlıklar!$A$1:$D$28</definedName>
    <definedName name="SAPFuncF4Help" hidden="1">Main.SAPF4Help()</definedName>
    <definedName name="wrn.Aging._.and._.Trend._.Analysis." hidden="1">{#N/A,#N/A,FALSE,"Aging Summary";#N/A,#N/A,FALSE,"Ratio Analysis";#N/A,#N/A,FALSE,"Test 120 Day Accts";#N/A,#N/A,FALSE,"Tickmarks"}</definedName>
    <definedName name="wrn.Monthly._.Report." hidden="1">{#N/A,#N/A,TRUE,"Sales Comparison";#N/A,#N/A,TRUE,"Cum. Summary FFR";#N/A,#N/A,TRUE,"Monthly Summary FFR";#N/A,#N/A,TRUE,"Cum. Summary TL";#N/A,#N/A,TRUE,"Monthly Summary TL"}</definedName>
  </definedNames>
  <calcPr calcId="145621"/>
</workbook>
</file>

<file path=xl/calcChain.xml><?xml version="1.0" encoding="utf-8"?>
<calcChain xmlns="http://schemas.openxmlformats.org/spreadsheetml/2006/main">
  <c r="C7" i="34" l="1"/>
  <c r="C6" i="34"/>
  <c r="C23" i="34"/>
  <c r="C8" i="31"/>
  <c r="L6" i="33" l="1"/>
  <c r="L7" i="33"/>
  <c r="D5" i="30"/>
  <c r="C5" i="30"/>
  <c r="L8" i="33" l="1"/>
  <c r="L15" i="33"/>
  <c r="L16" i="33"/>
  <c r="L13" i="33"/>
  <c r="C28" i="31" l="1"/>
  <c r="D28" i="31"/>
  <c r="E28" i="31"/>
  <c r="F28" i="31"/>
  <c r="D8" i="31"/>
  <c r="C40" i="34" l="1"/>
  <c r="D48" i="34"/>
  <c r="C48" i="34"/>
  <c r="D40" i="34"/>
  <c r="D23" i="34"/>
  <c r="D7" i="34"/>
  <c r="K20" i="33"/>
  <c r="J20" i="33"/>
  <c r="I20" i="33"/>
  <c r="H20" i="33"/>
  <c r="F20" i="33"/>
  <c r="E20" i="33"/>
  <c r="D20" i="33"/>
  <c r="B20" i="33"/>
  <c r="K11" i="33"/>
  <c r="J11" i="33"/>
  <c r="I11" i="33"/>
  <c r="H11" i="33"/>
  <c r="F11" i="33"/>
  <c r="E11" i="33"/>
  <c r="D11" i="33"/>
  <c r="C11" i="33"/>
  <c r="B11" i="33"/>
  <c r="L19" i="33"/>
  <c r="L10" i="33"/>
  <c r="F21" i="32"/>
  <c r="E21" i="32"/>
  <c r="D21" i="32"/>
  <c r="C21" i="32"/>
  <c r="D16" i="31"/>
  <c r="C16" i="31"/>
  <c r="C21" i="31" s="1"/>
  <c r="C26" i="31" s="1"/>
  <c r="C32" i="31" s="1"/>
  <c r="C23" i="32" s="1"/>
  <c r="F8" i="31"/>
  <c r="F16" i="31" s="1"/>
  <c r="F21" i="31" s="1"/>
  <c r="E8" i="31"/>
  <c r="E16" i="31" s="1"/>
  <c r="E21" i="31" s="1"/>
  <c r="D33" i="30"/>
  <c r="C33" i="30"/>
  <c r="D23" i="30"/>
  <c r="C23" i="30"/>
  <c r="D18" i="28"/>
  <c r="C18" i="28"/>
  <c r="D5" i="28"/>
  <c r="C5" i="28"/>
  <c r="D6" i="34" l="1"/>
  <c r="C32" i="34"/>
  <c r="F26" i="31"/>
  <c r="F32" i="31" s="1"/>
  <c r="F23" i="32" s="1"/>
  <c r="C47" i="30"/>
  <c r="D47" i="30"/>
  <c r="C28" i="28"/>
  <c r="D28" i="28"/>
  <c r="L17" i="33"/>
  <c r="C20" i="33"/>
  <c r="D21" i="31"/>
  <c r="L11" i="33"/>
  <c r="C5" i="34" l="1"/>
  <c r="D32" i="34"/>
  <c r="L20" i="33"/>
  <c r="E26" i="31"/>
  <c r="E32" i="31" s="1"/>
  <c r="E23" i="32" s="1"/>
  <c r="D26" i="31"/>
  <c r="D32" i="31" s="1"/>
  <c r="D23" i="32" s="1"/>
  <c r="D5" i="34" l="1"/>
  <c r="C56" i="34"/>
  <c r="C60" i="34" l="1"/>
  <c r="D56" i="34"/>
  <c r="D60" i="34" l="1"/>
</calcChain>
</file>

<file path=xl/sharedStrings.xml><?xml version="1.0" encoding="utf-8"?>
<sst xmlns="http://schemas.openxmlformats.org/spreadsheetml/2006/main" count="213" uniqueCount="167">
  <si>
    <t>Diğer dönen varlıklar</t>
  </si>
  <si>
    <t>Dönen varlıklar</t>
  </si>
  <si>
    <t>Duran varlıklar</t>
  </si>
  <si>
    <t>Ödenen faiz</t>
  </si>
  <si>
    <t>Alınan faiz</t>
  </si>
  <si>
    <t>Net dönem karı</t>
  </si>
  <si>
    <t>Varlıklar</t>
  </si>
  <si>
    <t>Ticari alacaklar</t>
  </si>
  <si>
    <t>Diğer alacaklar</t>
  </si>
  <si>
    <t>Stoklar</t>
  </si>
  <si>
    <t>Finansal yatırımlar</t>
  </si>
  <si>
    <t>Maddi duran varlıklar</t>
  </si>
  <si>
    <t>Toplam varlıklar</t>
  </si>
  <si>
    <t>Kaynaklar</t>
  </si>
  <si>
    <t>Kısa vadeli yükümlülükler</t>
  </si>
  <si>
    <t>Ticari borçlar</t>
  </si>
  <si>
    <t>Diğer borçlar</t>
  </si>
  <si>
    <t>Uzun vadeli yükümlülükler</t>
  </si>
  <si>
    <t xml:space="preserve">  - İlişkili taraflara diğer borçlar</t>
  </si>
  <si>
    <t>Toplam kaynaklar</t>
  </si>
  <si>
    <t>Brüt kar</t>
  </si>
  <si>
    <t>Toplam kapsamlı gelir</t>
  </si>
  <si>
    <t>Ödenmiş sermaye</t>
  </si>
  <si>
    <t>Transferler</t>
  </si>
  <si>
    <t>Nakit ve nakit benzerleri</t>
  </si>
  <si>
    <t xml:space="preserve">   - İlişkili taraflardan ticari alacaklar</t>
  </si>
  <si>
    <t>Maddi olmayan duran varlıklar</t>
  </si>
  <si>
    <t xml:space="preserve">  - İlişkili taraflara ticari borçlar</t>
  </si>
  <si>
    <t>Özkaynaklar</t>
  </si>
  <si>
    <t>Geçmiş yıllar karları</t>
  </si>
  <si>
    <t>Sürdürülen faaliyetler</t>
  </si>
  <si>
    <t>Satışların maliyeti</t>
  </si>
  <si>
    <t>Genel yönetim giderleri</t>
  </si>
  <si>
    <t>Araştırma ve geliştirme giderleri</t>
  </si>
  <si>
    <t>Sürdürülen faaliyetler vergi öncesi karı</t>
  </si>
  <si>
    <t>Ödenmiş
sermaye</t>
  </si>
  <si>
    <t xml:space="preserve">Toplam
özkaynaklar                                        </t>
  </si>
  <si>
    <t>Diğer kapsamlı gelir / (gider)</t>
  </si>
  <si>
    <t xml:space="preserve">   - İlişkili olmayan taraflardan ticari alacaklar</t>
  </si>
  <si>
    <t>Peşin ödenmiş giderler</t>
  </si>
  <si>
    <t>Kısa vadeli borçlanmalar</t>
  </si>
  <si>
    <t xml:space="preserve">  - Banka kredileri</t>
  </si>
  <si>
    <t xml:space="preserve">  - İlişkili olmayan taraflara ticari borçlar</t>
  </si>
  <si>
    <t>Uzun vadeli borçlanmalar</t>
  </si>
  <si>
    <t>Uzun vadeli karşılıklar</t>
  </si>
  <si>
    <t>Kar veya zararda yeniden sınıflandırılmayacaklar</t>
  </si>
  <si>
    <t>Kar veya zarar olarak yeniden sınıflandırılacaklar</t>
  </si>
  <si>
    <t>Uzun vadeli borçlanmaların kısa vadeli kısımları</t>
  </si>
  <si>
    <t xml:space="preserve">  - İlişkili olmayan taraflara diğer borçlar</t>
  </si>
  <si>
    <t>Çalışanlara sağlanan faydalar kapsamında borçlar</t>
  </si>
  <si>
    <t>Hasılat</t>
  </si>
  <si>
    <t>Esas faaliyetlerden diğer gelirler</t>
  </si>
  <si>
    <t>Esas faaliyetlerden diğer giderler</t>
  </si>
  <si>
    <t>Esas faaliyet karı</t>
  </si>
  <si>
    <t>Birikmiş karlar</t>
  </si>
  <si>
    <t>Kısa vadeli karşılıklar</t>
  </si>
  <si>
    <t>Yatırım faaliyetlerinden giderler</t>
  </si>
  <si>
    <t xml:space="preserve"> - Diğer kısa vadeli karşılıklar</t>
  </si>
  <si>
    <t>Ertelenmiş gelirler</t>
  </si>
  <si>
    <t>Notlar</t>
  </si>
  <si>
    <t>Geçmiş dönem bağımsız denetimden geçmiş</t>
  </si>
  <si>
    <t xml:space="preserve">   - İlişkili olmayan taraflardan diğer alacaklar</t>
  </si>
  <si>
    <t xml:space="preserve">  - Dönem vergi gideri</t>
  </si>
  <si>
    <t>Geçmiş
yıllar karları</t>
  </si>
  <si>
    <t xml:space="preserve">    - Nakit akış riskinden korunma (kayıpları)</t>
  </si>
  <si>
    <t>Yatırım faaliyetlerinden gelirler</t>
  </si>
  <si>
    <t>Finansman gelirleri</t>
  </si>
  <si>
    <t>Finansman giderleri</t>
  </si>
  <si>
    <t>Tanımlanmış fayda planları yeniden ölçüm (kayıpları) / kazançları</t>
  </si>
  <si>
    <t>Alınan temettüler</t>
  </si>
  <si>
    <t>Finansman geliri / (gideri) öncesi faaliyet karı</t>
  </si>
  <si>
    <t>Pazarlama  giderleri</t>
  </si>
  <si>
    <t>Ertelenmiş vergi varlığı</t>
  </si>
  <si>
    <t>Kardan ayrılan kısıtlanmış yedekler</t>
  </si>
  <si>
    <t>Kardan ayrılan
kısıtlanmış
yedekler</t>
  </si>
  <si>
    <t>Ödenen temettüler</t>
  </si>
  <si>
    <t>1 Ocak 2016 itibarıyla bakiyeler</t>
  </si>
  <si>
    <t xml:space="preserve">1 Ocak 2017 itibarıyla bakiyeler </t>
  </si>
  <si>
    <t>Cari dönem vergisi ile ilgili varlıklar</t>
  </si>
  <si>
    <t xml:space="preserve">      - Çalışanlara sağlanan faydalara ilişkin uzun vadeli 
         karşılıklar</t>
  </si>
  <si>
    <t>Paylara ilişkin primler</t>
  </si>
  <si>
    <t>Kar veya zararda yeniden sınıflandırılacak birikmiş 
diğer kapsamlı gelirler / (giderler)</t>
  </si>
  <si>
    <t>Kar veya zararda yeniden sınıflandırılmayacak birikmiş 
diğer kapsamlı gelirler / (giderler)</t>
  </si>
  <si>
    <t xml:space="preserve">    - Satılmaya hazır finansal varlıkların yeniden 
     değerleme ve / veya sınıflandırma kazançları</t>
  </si>
  <si>
    <t xml:space="preserve">  - Ertelenmiş vergi geliri / (gideri)</t>
  </si>
  <si>
    <t>Kar payları (Not 17)</t>
  </si>
  <si>
    <t>Paylara
İlişkin
Primler</t>
  </si>
  <si>
    <t>Satılmaya
hazır finansal
varlıkların yeniden
değerleme ve/veya sınıflandırma kazançları /
(kayıpları)</t>
  </si>
  <si>
    <t>Dönem karı</t>
  </si>
  <si>
    <t>Kar veya zararda yeniden sınıflandırılmayacak diğer kapsamlı 
gelire ilişkin vergiler</t>
  </si>
  <si>
    <t>Tanımlanmış fayda planları yeniden ölçüm kazançları / (kayıpları), 
vergi etkisi</t>
  </si>
  <si>
    <t>Satılmaya hazır finansal varlıkların yeniden değerleme ve/veya 
sınıflandırma kazançları / (kayıpları)</t>
  </si>
  <si>
    <t>Kar veya zararda yeniden sınıflandırılacak diğer kapsamlı gelire 
ilişkin vergiler</t>
  </si>
  <si>
    <t>Satılmaya hazır finansal varlıkların yeniden değerleme ve/veya 
sınıflandırma kazançları / (kayıpları), vergi etkisi</t>
  </si>
  <si>
    <t>Nakit akış riskinden korunmaya ilişkin diğer kapsamlı gelir, 
vergi etkisi</t>
  </si>
  <si>
    <t>Dönem Net Karı Mutabakatı İle İlgili Düzeltmeler</t>
  </si>
  <si>
    <t>Amortisman ve itfa gideri ile ilgili düzeltmeler</t>
  </si>
  <si>
    <t>Stok değer düşüklüğü ile ilgili düzeltmeler</t>
  </si>
  <si>
    <t>Çalışanlara sağlanan faydalara ilişkin karşılıklar ile ilgili düzeltmeler</t>
  </si>
  <si>
    <t>Dava ve / veya ceza karşılıkları ile ilgili düzeltmeler</t>
  </si>
  <si>
    <t>Garanti karşılıkları ile ilgili düzeltmeler</t>
  </si>
  <si>
    <t>Diğer karşılıklar ile ilgili düzeltmeler</t>
  </si>
  <si>
    <t>Kar payı geliri ile ilgili düzeltmeler</t>
  </si>
  <si>
    <t>Faiz gelirleri ile ilgili düzeltmeler</t>
  </si>
  <si>
    <t>Faiz giderleri ile ilgili düzeltmeler</t>
  </si>
  <si>
    <t>Vergi gideri ile ilgili düzeltmeler</t>
  </si>
  <si>
    <t>Vadeli satışlardan kaynaklanan kazanılmamış finansman geliri</t>
  </si>
  <si>
    <t>Vadeli alımlardan kaynaklanan ertelenmiş finansman gideri</t>
  </si>
  <si>
    <t>Duran varlıkların elden çıkarılmasından kaynaklanan kayıplar ile ilgili düzeltmeler</t>
  </si>
  <si>
    <t>İşletme faaliyetlerinden nakit akışları</t>
  </si>
  <si>
    <t>İşletme Sermayesinde Gerçekleşen Değişimler</t>
  </si>
  <si>
    <t>Ticari alacaklardaki azalış / (artış) ile ilgili düzeltmeler</t>
  </si>
  <si>
    <t>Stoklardaki (artışlar) / azalışlar ile ilgili düzeltmeler</t>
  </si>
  <si>
    <t>Peşin ödenmiş giderlerdeki (artış) / azalış</t>
  </si>
  <si>
    <t>Ticari borçlardaki  artış / (azalış) ile ilgili düzeltmeler</t>
  </si>
  <si>
    <t>Faaliyetlerle ilgili diğer varlıklardaki (artış) / azalış</t>
  </si>
  <si>
    <t>Faaliyetlerle ilgili diğer yükümlülüklerdeki artış / (azalış)</t>
  </si>
  <si>
    <t>Faaliyetlerden Elde Edilen Nakit Akışları</t>
  </si>
  <si>
    <t>Çalışanlara sağlanan faydalara ilişkin karşılıklar kapsamında yapılan ödemeler</t>
  </si>
  <si>
    <t>Diğer karşılıklara ilişkin ödemeler</t>
  </si>
  <si>
    <t>Vergi ödemeleri</t>
  </si>
  <si>
    <t>Yatırım Faaliyetlerinden Kaynaklanan Nakit Akışları</t>
  </si>
  <si>
    <t>Maddi duran varlıkların satışından kaynaklanan nakit girişleri</t>
  </si>
  <si>
    <t>Maddi duran varlık alımından kaynaklanan nakit çıkışları</t>
  </si>
  <si>
    <t>Maddi olmayan duran varlık alımından kaynaklanan nakit çıkışları</t>
  </si>
  <si>
    <t>Verilen nakit avans ve borçlar</t>
  </si>
  <si>
    <t>Borçlanmadan kaynaklanan nakit girişleri</t>
  </si>
  <si>
    <t>Borç ödemelerine ilişkin nakit çıkışları</t>
  </si>
  <si>
    <t>Nakit ve nakit benzerlerindeki net artış / (azalış)</t>
  </si>
  <si>
    <t>Dönem başı nakit ve nakit benzerleri</t>
  </si>
  <si>
    <t>Dönem sonu nakit ve nakit benzerleri</t>
  </si>
  <si>
    <t>Sermaye düzeltme farkları</t>
  </si>
  <si>
    <t xml:space="preserve">     - Diğer uzun vadeli karşılıklar</t>
  </si>
  <si>
    <t xml:space="preserve">     - Tanımlanmış fayda planları yeniden ölçüm (kayıpları)</t>
  </si>
  <si>
    <t>Sürdürülen faaliyetler vergi geliri / (gideri)</t>
  </si>
  <si>
    <t>Diğer uzun vadeli yükümlülükler</t>
  </si>
  <si>
    <t>-</t>
  </si>
  <si>
    <t>Ford Otomotiv Sanayi A.Ş. 30 Eylül 2017 ve 31 Aralık 2016 tarihleri itibarıyla finansal durum tabloları</t>
  </si>
  <si>
    <t>2,79 Kr</t>
  </si>
  <si>
    <t>1,82 Kr</t>
  </si>
  <si>
    <t>0,99 Kr</t>
  </si>
  <si>
    <t>0,50 Kr</t>
  </si>
  <si>
    <t>Türk Lirası (bin TL)</t>
  </si>
  <si>
    <t>Ford Otomotiv Sanayi A.Ş. 30 Eylül 2017 ve 2016 tarihlerinde sona eren ara dönemlere ait özkaynak değişim tabloları</t>
  </si>
  <si>
    <t>30 Eylül 2016 itibarıyla bakiyeler</t>
  </si>
  <si>
    <t>30 Eylül 2017 itibarıyla bakiyeler</t>
  </si>
  <si>
    <t>Ford Otomotiv Sanayi A.Ş. 30 Eylül 2017 ve 2016 tarihlerinde sona eren ara dönemlere ait nakit akış tabloları</t>
  </si>
  <si>
    <t>Cari dönem bağımsız denetimden geçmemiş</t>
  </si>
  <si>
    <t>Bağımsız denetimden geçmemiş                      
1 Ocak 2017-
30 Eylül 2017</t>
  </si>
  <si>
    <t>Bağımsız denetimden geçmemiş                      
1 Ocak 2016-
30 Eylül 2016</t>
  </si>
  <si>
    <t>Bağımsız denetimden geçmemiş                      
1 Temmuz 2016-
30 Eylül 2016</t>
  </si>
  <si>
    <t>Nominal değeri 1 Kr olan pay başına kazanç</t>
  </si>
  <si>
    <t>Cari dönem vergisi ile ilgili yükümlülükler</t>
  </si>
  <si>
    <t>Finansman Faaliyetlerinde Kullanılan Nakit Akışları</t>
  </si>
  <si>
    <t>Ford Otomotiv Sanayi A.Ş. 30 Eylül 2017 ve 2016 tarihlerinde sona eren dokuz ve üç aylık ara dönemlere ait kar veya zarar tabloları</t>
  </si>
  <si>
    <t>Bağımsız denetimden geçmemiş 
1 Temmuz 2017-
30 Eylül 2017</t>
  </si>
  <si>
    <t>Ford Otomotiv Sanayi A.Ş. 30 Eylül 2017 ve 2016 tarihlerinde sona eren dokuz ve üç aylık ara dönemlere ait diğer kapsamlı gelir tabloları</t>
  </si>
  <si>
    <t>Nakit akış
riskinden
korunma 
(kayıpları) / kazançları</t>
  </si>
  <si>
    <t>Net dönem 
karı</t>
  </si>
  <si>
    <t>Tanımlanmış
fayda planları
yeniden ölçüm
(kayıpları) / 
kazançları</t>
  </si>
  <si>
    <t>Kar veya zarara sınıflandırılmayacak birikmiş diğer kapsamlı gelirler veya giderler</t>
  </si>
  <si>
    <t>Kar veya zararda 
yeniden sınıflandırılacak 
birikmiş diğer 
kapsamlı gelirler veya giderler</t>
  </si>
  <si>
    <t>Geçmiş dönem 
bağımsız 
denetimden 
geçmemiş 
30 Eylül 2016</t>
  </si>
  <si>
    <t>Cari dönem 
bağımsız 
denetimden 
geçmemiş 
30 Eylül 2017</t>
  </si>
  <si>
    <t>Nakit akış riskinden korunmaya ilişkin diğer kapsamlı gelir / (gider)</t>
  </si>
  <si>
    <t>Yatırım ya da finansman faaliyetlerinden kaynaklanan nakit akışlarına neden olan diğer kalemlere ilişkin düzeltmeler</t>
  </si>
  <si>
    <t xml:space="preserve">   Türk Lirası (bin 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</si>
</sst>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₺_-;\-* #,##0.00\ _₺_-;_-* &quot;-&quot;??\ _₺_-;_-@_-"/>
    <numFmt numFmtId="164" formatCode="_-* #,##0\ _T_L_-;\-* #,##0\ _T_L_-;_-* &quot;-&quot;\ _T_L_-;_-@_-"/>
    <numFmt numFmtId="165" formatCode="_-* #,##0.00\ _T_L_-;\-* #,##0.00\ _T_L_-;_-* &quot;-&quot;??\ _T_L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IR£&quot;#,##0.00;[Red]\-&quot;IR£&quot;#,##0.00"/>
    <numFmt numFmtId="171" formatCode="_-&quot;IR£&quot;* #,##0_-;\-&quot;IR£&quot;* #,##0_-;_-&quot;IR£&quot;* &quot;-&quot;_-;_-@_-"/>
    <numFmt numFmtId="172" formatCode="_-&quot;IR£&quot;* #,##0.00_-;\-&quot;IR£&quot;* #,##0.00_-;_-&quot;IR£&quot;* &quot;-&quot;??_-;_-@_-"/>
    <numFmt numFmtId="173" formatCode="&quot;$&quot;\ #,##0_);\(&quot;$&quot;\ #,##0\)"/>
    <numFmt numFmtId="174" formatCode="&quot;$&quot;\ #,##0_);[Red]\(&quot;$&quot;\ #,##0\)"/>
    <numFmt numFmtId="175" formatCode="&quot;$&quot;\ #,##0.00_);\(&quot;$&quot;\ #,##0.00\)"/>
    <numFmt numFmtId="176" formatCode="&quot;$&quot;\ #,##0.00_);[Red]\(&quot;$&quot;\ #,##0.00\)"/>
    <numFmt numFmtId="177" formatCode="_(&quot;$&quot;\ * #,##0_);_(&quot;$&quot;\ * \(#,##0\);_(&quot;$&quot;\ * &quot;-&quot;_);_(@_)"/>
    <numFmt numFmtId="178" formatCode="&quot;$&quot;#,##0.00;[Red]\-&quot;$&quot;#,##0.00"/>
    <numFmt numFmtId="179" formatCode="_-&quot;$&quot;* #,##0_-;\-&quot;$&quot;* #,##0_-;_-&quot;$&quot;* &quot;-&quot;_-;_-@_-"/>
    <numFmt numFmtId="180" formatCode="&quot;$&quot;#,##0.00;[Red]&quot;$&quot;#,##0.00"/>
    <numFmt numFmtId="181" formatCode="#,##0.0_);\(#,##0.0\)"/>
    <numFmt numFmtId="182" formatCode="_ * #,##0_)\ _T_L_ ;_ * \(#,##0\)\ _T_L_ ;_ * &quot;-&quot;_)\ _T_L_ ;_ @_ "/>
    <numFmt numFmtId="183" formatCode="########.00"/>
    <numFmt numFmtId="184" formatCode="#,##0\ &quot;F&quot;;[Red]\-#,##0\ &quot;F&quot;"/>
    <numFmt numFmtId="185" formatCode="#,##0.00\ &quot;F&quot;;[Red]\-#,##0.00\ &quot;F&quot;"/>
    <numFmt numFmtId="186" formatCode="[$-41F]d\ mmmm\ yyyy;@"/>
  </numFmts>
  <fonts count="52">
    <font>
      <sz val="10"/>
      <name val="Tahoma"/>
      <charset val="162"/>
    </font>
    <font>
      <sz val="11"/>
      <color indexed="8"/>
      <name val="Calibri"/>
      <family val="2"/>
      <charset val="162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Helv"/>
    </font>
    <font>
      <b/>
      <sz val="11"/>
      <name val="Arial"/>
      <family val="2"/>
      <charset val="162"/>
    </font>
    <font>
      <b/>
      <sz val="14"/>
      <name val="Arial (WT)"/>
      <charset val="162"/>
    </font>
    <font>
      <b/>
      <sz val="19"/>
      <color indexed="9"/>
      <name val="Arial"/>
      <family val="2"/>
      <charset val="162"/>
    </font>
    <font>
      <sz val="14"/>
      <name val="TimesNewRomanPS"/>
    </font>
    <font>
      <sz val="8"/>
      <name val="Arial"/>
      <family val="2"/>
      <charset val="162"/>
    </font>
    <font>
      <b/>
      <sz val="10"/>
      <name val="MS Sans Serif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color indexed="8"/>
      <name val="Arial"/>
      <family val="2"/>
    </font>
    <font>
      <sz val="10"/>
      <name val="MS Sans Serif"/>
      <family val="2"/>
      <charset val="162"/>
    </font>
    <font>
      <b/>
      <sz val="8"/>
      <name val="Helv"/>
    </font>
    <font>
      <sz val="9"/>
      <name val="Arial"/>
      <family val="2"/>
      <charset val="162"/>
    </font>
    <font>
      <sz val="8"/>
      <name val="Arial"/>
      <family val="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22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9"/>
      <color indexed="8"/>
      <name val="Arial"/>
      <family val="2"/>
      <charset val="162"/>
    </font>
    <font>
      <sz val="10"/>
      <name val="Tahoma"/>
      <family val="2"/>
      <charset val="162"/>
    </font>
    <font>
      <sz val="7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Tahoma"/>
      <family val="2"/>
      <charset val="162"/>
    </font>
    <font>
      <b/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7"/>
      <name val="Times New Roman"/>
      <family val="1"/>
      <charset val="162"/>
    </font>
    <font>
      <sz val="7"/>
      <name val="Times New Roman"/>
      <family val="1"/>
      <charset val="162"/>
    </font>
    <font>
      <sz val="9"/>
      <color rgb="FFFF0000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6">
    <xf numFmtId="0" fontId="0" fillId="0" borderId="0">
      <alignment vertical="top"/>
    </xf>
    <xf numFmtId="9" fontId="3" fillId="2" borderId="0"/>
    <xf numFmtId="0" fontId="3" fillId="0" borderId="0"/>
    <xf numFmtId="179" fontId="3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" fillId="0" borderId="0"/>
    <xf numFmtId="0" fontId="6" fillId="0" borderId="0" applyFont="0" applyBorder="0" applyAlignment="0">
      <alignment horizontal="centerContinuous"/>
    </xf>
    <xf numFmtId="0" fontId="7" fillId="1" borderId="0">
      <alignment horizontal="centerContinuous" vertical="center"/>
    </xf>
    <xf numFmtId="181" fontId="8" fillId="5" borderId="1">
      <alignment horizontal="left" vertical="center"/>
    </xf>
    <xf numFmtId="0" fontId="9" fillId="0" borderId="0"/>
    <xf numFmtId="170" fontId="2" fillId="0" borderId="0" applyFill="0" applyBorder="0" applyAlignment="0"/>
    <xf numFmtId="171" fontId="2" fillId="0" borderId="0" applyFill="0" applyBorder="0" applyAlignment="0"/>
    <xf numFmtId="172" fontId="2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171" fontId="2" fillId="0" borderId="0" applyFill="0" applyBorder="0" applyAlignment="0"/>
    <xf numFmtId="0" fontId="11" fillId="0" borderId="2">
      <alignment horizontal="center"/>
    </xf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7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71" fontId="2" fillId="0" borderId="0" applyFont="0" applyFill="0" applyBorder="0" applyAlignment="0" applyProtection="0"/>
    <xf numFmtId="183" fontId="3" fillId="6" borderId="0" applyFont="0" applyBorder="0"/>
    <xf numFmtId="0" fontId="13" fillId="0" borderId="0" applyNumberFormat="0" applyFill="0" applyBorder="0" applyAlignment="0" applyProtection="0"/>
    <xf numFmtId="14" fontId="14" fillId="0" borderId="0" applyFill="0" applyBorder="0" applyAlignment="0"/>
    <xf numFmtId="15" fontId="15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2" fillId="0" borderId="0" applyFill="0" applyBorder="0" applyAlignment="0"/>
    <xf numFmtId="171" fontId="2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171" fontId="2" fillId="0" borderId="0" applyFill="0" applyBorder="0" applyAlignment="0"/>
    <xf numFmtId="0" fontId="16" fillId="0" borderId="3">
      <alignment horizontal="center"/>
    </xf>
    <xf numFmtId="3" fontId="17" fillId="0" borderId="0">
      <alignment horizontal="right"/>
    </xf>
    <xf numFmtId="2" fontId="13" fillId="0" borderId="0" applyFill="0" applyBorder="0" applyAlignment="0" applyProtection="0"/>
    <xf numFmtId="38" fontId="18" fillId="6" borderId="0" applyNumberFormat="0" applyBorder="0" applyAlignment="0" applyProtection="0"/>
    <xf numFmtId="0" fontId="19" fillId="0" borderId="4">
      <alignment vertical="center"/>
    </xf>
    <xf numFmtId="0" fontId="20" fillId="7" borderId="0">
      <alignment horizontal="center"/>
    </xf>
    <xf numFmtId="0" fontId="21" fillId="0" borderId="5" applyNumberFormat="0" applyAlignment="0" applyProtection="0">
      <alignment horizontal="left" vertical="center"/>
    </xf>
    <xf numFmtId="0" fontId="22" fillId="1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18" fillId="8" borderId="6" applyNumberFormat="0" applyBorder="0" applyAlignment="0" applyProtection="0"/>
    <xf numFmtId="0" fontId="4" fillId="0" borderId="0"/>
    <xf numFmtId="170" fontId="2" fillId="0" borderId="0" applyFill="0" applyBorder="0" applyAlignment="0"/>
    <xf numFmtId="171" fontId="2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171" fontId="2" fillId="0" borderId="0" applyFill="0" applyBorder="0" applyAlignment="0"/>
    <xf numFmtId="0" fontId="25" fillId="0" borderId="0">
      <alignment horizontal="center"/>
    </xf>
    <xf numFmtId="0" fontId="26" fillId="0" borderId="7">
      <alignment horizontal="centerContinuous"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27" fillId="0" borderId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40" fontId="28" fillId="10" borderId="0">
      <alignment horizontal="right"/>
    </xf>
    <xf numFmtId="0" fontId="29" fillId="10" borderId="0">
      <alignment horizontal="right"/>
    </xf>
    <xf numFmtId="0" fontId="30" fillId="10" borderId="3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/>
    <xf numFmtId="17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2" fillId="0" borderId="0" applyFill="0" applyBorder="0" applyAlignment="0"/>
    <xf numFmtId="171" fontId="2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171" fontId="2" fillId="0" borderId="0" applyFill="0" applyBorder="0" applyAlignment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0" fillId="0" borderId="8">
      <alignment horizontal="center"/>
    </xf>
    <xf numFmtId="3" fontId="15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3" fillId="9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" fontId="32" fillId="0" borderId="0" applyBorder="0">
      <alignment horizontal="left" vertical="top" wrapText="1"/>
    </xf>
    <xf numFmtId="185" fontId="15" fillId="0" borderId="0">
      <alignment horizontal="center"/>
    </xf>
    <xf numFmtId="49" fontId="14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13" fillId="0" borderId="9" applyNumberFormat="0" applyFill="0" applyAlignment="0" applyProtection="0"/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0"/>
    <xf numFmtId="165" fontId="33" fillId="0" borderId="0" applyFont="0" applyFill="0" applyBorder="0" applyAlignment="0" applyProtection="0"/>
    <xf numFmtId="0" fontId="34" fillId="0" borderId="0"/>
    <xf numFmtId="0" fontId="33" fillId="0" borderId="0"/>
    <xf numFmtId="165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43" fontId="45" fillId="0" borderId="0" applyFont="0" applyFill="0" applyBorder="0" applyAlignment="0" applyProtection="0"/>
  </cellStyleXfs>
  <cellXfs count="180">
    <xf numFmtId="0" fontId="0" fillId="0" borderId="0" xfId="0" applyAlignment="1"/>
    <xf numFmtId="0" fontId="40" fillId="0" borderId="0" xfId="121" applyFont="1" applyFill="1" applyAlignment="1">
      <alignment horizontal="right" wrapText="1"/>
    </xf>
    <xf numFmtId="0" fontId="27" fillId="0" borderId="12" xfId="0" applyFont="1" applyFill="1" applyBorder="1" applyAlignment="1">
      <alignment horizontal="right" vertical="center"/>
    </xf>
    <xf numFmtId="3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0" fontId="35" fillId="0" borderId="0" xfId="121" applyFont="1" applyFill="1"/>
    <xf numFmtId="0" fontId="17" fillId="0" borderId="0" xfId="0" applyFon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right" vertical="center" wrapText="1"/>
    </xf>
    <xf numFmtId="0" fontId="27" fillId="0" borderId="11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right" vertical="center" wrapText="1"/>
    </xf>
    <xf numFmtId="3" fontId="27" fillId="0" borderId="12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0" fontId="17" fillId="0" borderId="12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 wrapText="1" indent="1"/>
    </xf>
    <xf numFmtId="3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11" xfId="0" applyFont="1" applyFill="1" applyBorder="1" applyAlignment="1">
      <alignment horizontal="left" vertical="center" wrapText="1" indent="1"/>
    </xf>
    <xf numFmtId="0" fontId="37" fillId="0" borderId="0" xfId="122" applyFont="1" applyFill="1" applyBorder="1" applyAlignment="1">
      <alignment horizontal="center" vertical="center" wrapText="1"/>
    </xf>
    <xf numFmtId="186" fontId="36" fillId="0" borderId="11" xfId="122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/>
    </xf>
    <xf numFmtId="0" fontId="35" fillId="0" borderId="0" xfId="70" applyFont="1" applyFill="1" applyAlignment="1">
      <alignment horizontal="center"/>
    </xf>
    <xf numFmtId="3" fontId="17" fillId="0" borderId="0" xfId="0" applyNumberFormat="1" applyFont="1" applyFill="1" applyAlignment="1"/>
    <xf numFmtId="0" fontId="1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right" vertical="center" wrapText="1"/>
    </xf>
    <xf numFmtId="0" fontId="27" fillId="0" borderId="11" xfId="121" applyFont="1" applyFill="1" applyBorder="1" applyAlignment="1">
      <alignment horizontal="right" wrapText="1"/>
    </xf>
    <xf numFmtId="0" fontId="35" fillId="0" borderId="0" xfId="121" applyFont="1" applyFill="1" applyAlignment="1">
      <alignment horizontal="center" vertical="top" wrapText="1"/>
    </xf>
    <xf numFmtId="0" fontId="17" fillId="0" borderId="0" xfId="0" applyFont="1" applyFill="1" applyAlignment="1"/>
    <xf numFmtId="0" fontId="27" fillId="0" borderId="11" xfId="122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7" fillId="0" borderId="12" xfId="0" applyFont="1" applyFill="1" applyBorder="1" applyAlignment="1">
      <alignment vertical="center"/>
    </xf>
    <xf numFmtId="9" fontId="17" fillId="0" borderId="0" xfId="124" applyFont="1" applyFill="1" applyAlignment="1"/>
    <xf numFmtId="0" fontId="17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35" fillId="0" borderId="0" xfId="70" applyFont="1" applyFill="1"/>
    <xf numFmtId="3" fontId="27" fillId="0" borderId="12" xfId="0" applyNumberFormat="1" applyFont="1" applyFill="1" applyBorder="1" applyAlignment="1">
      <alignment horizontal="right" vertical="center"/>
    </xf>
    <xf numFmtId="3" fontId="35" fillId="0" borderId="0" xfId="70" applyNumberFormat="1" applyFont="1" applyFill="1"/>
    <xf numFmtId="0" fontId="17" fillId="0" borderId="0" xfId="0" applyFont="1" applyFill="1" applyAlignment="1">
      <alignment horizontal="left" vertical="center" indent="2"/>
    </xf>
    <xf numFmtId="0" fontId="17" fillId="0" borderId="0" xfId="0" applyFont="1" applyFill="1" applyAlignment="1">
      <alignment horizontal="left" vertical="center" indent="1"/>
    </xf>
    <xf numFmtId="0" fontId="17" fillId="0" borderId="0" xfId="70" applyFont="1" applyFill="1"/>
    <xf numFmtId="0" fontId="17" fillId="0" borderId="11" xfId="0" applyFont="1" applyFill="1" applyBorder="1" applyAlignment="1">
      <alignment vertical="center"/>
    </xf>
    <xf numFmtId="0" fontId="35" fillId="0" borderId="0" xfId="70" applyFont="1" applyFill="1" applyBorder="1"/>
    <xf numFmtId="0" fontId="2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/>
    <xf numFmtId="0" fontId="17" fillId="0" borderId="11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right" wrapText="1"/>
    </xf>
    <xf numFmtId="0" fontId="27" fillId="0" borderId="9" xfId="0" applyFont="1" applyFill="1" applyBorder="1" applyAlignment="1">
      <alignment vertical="center" wrapText="1"/>
    </xf>
    <xf numFmtId="0" fontId="38" fillId="0" borderId="0" xfId="70" applyFont="1" applyFill="1" applyAlignment="1">
      <alignment horizontal="left" vertical="center" wrapText="1"/>
    </xf>
    <xf numFmtId="0" fontId="39" fillId="0" borderId="0" xfId="70" applyFont="1" applyFill="1" applyAlignment="1">
      <alignment horizontal="right" vertical="center" wrapText="1"/>
    </xf>
    <xf numFmtId="0" fontId="38" fillId="0" borderId="0" xfId="70" applyFont="1" applyFill="1" applyAlignment="1">
      <alignment horizontal="left" vertical="top" wrapText="1" indent="1"/>
    </xf>
    <xf numFmtId="0" fontId="39" fillId="0" borderId="0" xfId="70" applyFont="1" applyFill="1" applyAlignment="1">
      <alignment horizontal="center" wrapText="1"/>
    </xf>
    <xf numFmtId="0" fontId="36" fillId="0" borderId="0" xfId="70" applyFont="1" applyFill="1"/>
    <xf numFmtId="0" fontId="27" fillId="0" borderId="12" xfId="0" applyFont="1" applyFill="1" applyBorder="1" applyAlignment="1">
      <alignment horizontal="left" vertical="center" wrapText="1" indent="1"/>
    </xf>
    <xf numFmtId="3" fontId="27" fillId="0" borderId="0" xfId="0" applyNumberFormat="1" applyFont="1" applyFill="1" applyAlignment="1"/>
    <xf numFmtId="3" fontId="27" fillId="0" borderId="12" xfId="0" applyNumberFormat="1" applyFont="1" applyFill="1" applyBorder="1" applyAlignment="1"/>
    <xf numFmtId="3" fontId="27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67" fontId="27" fillId="0" borderId="12" xfId="0" applyNumberFormat="1" applyFont="1" applyFill="1" applyBorder="1" applyAlignment="1">
      <alignment horizontal="right" vertical="center" wrapText="1"/>
    </xf>
    <xf numFmtId="167" fontId="27" fillId="0" borderId="0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center" wrapText="1"/>
    </xf>
    <xf numFmtId="0" fontId="35" fillId="0" borderId="0" xfId="121" applyFont="1" applyFill="1" applyAlignment="1">
      <alignment horizontal="left" wrapText="1"/>
    </xf>
    <xf numFmtId="0" fontId="27" fillId="0" borderId="0" xfId="0" applyFont="1" applyFill="1" applyAlignment="1">
      <alignment horizontal="left" vertical="center" wrapText="1" indent="1"/>
    </xf>
    <xf numFmtId="3" fontId="17" fillId="0" borderId="0" xfId="0" applyNumberFormat="1" applyFont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 wrapText="1"/>
    </xf>
    <xf numFmtId="0" fontId="36" fillId="0" borderId="12" xfId="122" applyFont="1" applyFill="1" applyBorder="1" applyAlignment="1">
      <alignment horizontal="right" wrapText="1"/>
    </xf>
    <xf numFmtId="0" fontId="36" fillId="0" borderId="0" xfId="121" applyFont="1" applyFill="1" applyBorder="1"/>
    <xf numFmtId="0" fontId="36" fillId="0" borderId="10" xfId="122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center" vertical="center" wrapText="1"/>
    </xf>
    <xf numFmtId="167" fontId="27" fillId="0" borderId="0" xfId="0" applyNumberFormat="1" applyFont="1" applyFill="1" applyAlignment="1">
      <alignment vertical="center"/>
    </xf>
    <xf numFmtId="167" fontId="27" fillId="0" borderId="12" xfId="0" applyNumberFormat="1" applyFont="1" applyFill="1" applyBorder="1" applyAlignment="1">
      <alignment vertical="center"/>
    </xf>
    <xf numFmtId="167" fontId="17" fillId="0" borderId="0" xfId="0" applyNumberFormat="1" applyFont="1" applyFill="1" applyAlignment="1"/>
    <xf numFmtId="3" fontId="27" fillId="0" borderId="0" xfId="0" applyNumberFormat="1" applyFont="1" applyFill="1" applyAlignment="1">
      <alignment vertical="center"/>
    </xf>
    <xf numFmtId="167" fontId="2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vertical="top" wrapText="1"/>
    </xf>
    <xf numFmtId="167" fontId="27" fillId="0" borderId="0" xfId="0" applyNumberFormat="1" applyFont="1" applyFill="1" applyAlignment="1"/>
    <xf numFmtId="0" fontId="17" fillId="0" borderId="0" xfId="121" applyFont="1" applyFill="1" applyAlignment="1">
      <alignment horizontal="right" wrapText="1"/>
    </xf>
    <xf numFmtId="0" fontId="36" fillId="0" borderId="12" xfId="70" applyFont="1" applyFill="1" applyBorder="1" applyAlignment="1">
      <alignment horizontal="left" wrapText="1"/>
    </xf>
    <xf numFmtId="0" fontId="36" fillId="0" borderId="0" xfId="70" applyFont="1" applyFill="1" applyAlignment="1">
      <alignment vertical="center" wrapText="1"/>
    </xf>
    <xf numFmtId="0" fontId="36" fillId="0" borderId="0" xfId="70" applyFont="1" applyFill="1" applyAlignment="1">
      <alignment horizontal="right" vertical="center" wrapText="1"/>
    </xf>
    <xf numFmtId="0" fontId="35" fillId="0" borderId="0" xfId="70" applyFont="1" applyFill="1" applyAlignment="1">
      <alignment horizontal="right" vertical="center" wrapText="1"/>
    </xf>
    <xf numFmtId="3" fontId="35" fillId="0" borderId="0" xfId="70" applyNumberFormat="1" applyFont="1" applyFill="1" applyBorder="1"/>
    <xf numFmtId="0" fontId="35" fillId="0" borderId="12" xfId="7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 vertical="center" wrapText="1"/>
    </xf>
    <xf numFmtId="167" fontId="17" fillId="0" borderId="0" xfId="0" applyNumberFormat="1" applyFont="1" applyFill="1" applyAlignment="1">
      <alignment horizontal="right"/>
    </xf>
    <xf numFmtId="167" fontId="17" fillId="0" borderId="0" xfId="0" applyNumberFormat="1" applyFont="1" applyFill="1" applyAlignment="1">
      <alignment horizontal="center" vertical="center"/>
    </xf>
    <xf numFmtId="167" fontId="27" fillId="0" borderId="11" xfId="0" applyNumberFormat="1" applyFont="1" applyFill="1" applyBorder="1" applyAlignment="1">
      <alignment horizontal="center" vertical="center"/>
    </xf>
    <xf numFmtId="167" fontId="17" fillId="0" borderId="11" xfId="0" applyNumberFormat="1" applyFont="1" applyFill="1" applyBorder="1" applyAlignment="1">
      <alignment horizontal="center" vertical="center"/>
    </xf>
    <xf numFmtId="167" fontId="27" fillId="0" borderId="9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wrapText="1" indent="1"/>
    </xf>
    <xf numFmtId="0" fontId="35" fillId="0" borderId="0" xfId="70" applyFont="1" applyFill="1" applyAlignment="1">
      <alignment horizontal="left"/>
    </xf>
    <xf numFmtId="0" fontId="17" fillId="0" borderId="0" xfId="0" applyFont="1" applyFill="1" applyBorder="1" applyAlignment="1">
      <alignment horizontal="right" vertical="center" wrapText="1"/>
    </xf>
    <xf numFmtId="0" fontId="35" fillId="0" borderId="0" xfId="121" applyFont="1" applyFill="1" applyBorder="1" applyAlignment="1">
      <alignment horizontal="left" wrapText="1"/>
    </xf>
    <xf numFmtId="0" fontId="35" fillId="0" borderId="0" xfId="121" applyFont="1" applyFill="1" applyBorder="1" applyAlignment="1">
      <alignment horizontal="center"/>
    </xf>
    <xf numFmtId="0" fontId="36" fillId="0" borderId="0" xfId="121" applyFont="1" applyFill="1" applyBorder="1" applyAlignment="1">
      <alignment horizontal="right" wrapText="1"/>
    </xf>
    <xf numFmtId="0" fontId="17" fillId="0" borderId="0" xfId="121" applyFont="1" applyFill="1" applyBorder="1" applyAlignment="1">
      <alignment horizontal="right" wrapText="1"/>
    </xf>
    <xf numFmtId="0" fontId="35" fillId="0" borderId="0" xfId="70" applyFont="1" applyFill="1" applyAlignment="1"/>
    <xf numFmtId="0" fontId="27" fillId="0" borderId="11" xfId="0" applyFont="1" applyFill="1" applyBorder="1" applyAlignment="1">
      <alignment horizontal="left" wrapText="1"/>
    </xf>
    <xf numFmtId="0" fontId="35" fillId="0" borderId="0" xfId="70" applyFont="1" applyFill="1" applyAlignment="1">
      <alignment vertical="center"/>
    </xf>
    <xf numFmtId="3" fontId="27" fillId="0" borderId="13" xfId="0" applyNumberFormat="1" applyFont="1" applyFill="1" applyBorder="1" applyAlignment="1">
      <alignment horizontal="right" vertical="center"/>
    </xf>
    <xf numFmtId="0" fontId="36" fillId="0" borderId="0" xfId="70" applyFont="1" applyFill="1" applyAlignment="1">
      <alignment horizontal="center"/>
    </xf>
    <xf numFmtId="0" fontId="36" fillId="0" borderId="12" xfId="7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3" fontId="17" fillId="0" borderId="0" xfId="0" applyNumberFormat="1" applyFont="1" applyFill="1" applyAlignment="1">
      <alignment vertical="center"/>
    </xf>
    <xf numFmtId="0" fontId="38" fillId="0" borderId="0" xfId="70" applyFont="1" applyFill="1" applyAlignment="1">
      <alignment horizontal="right" vertical="center" wrapText="1"/>
    </xf>
    <xf numFmtId="0" fontId="38" fillId="0" borderId="0" xfId="70" applyFont="1" applyFill="1" applyAlignment="1">
      <alignment horizontal="center" wrapText="1"/>
    </xf>
    <xf numFmtId="0" fontId="42" fillId="0" borderId="0" xfId="0" applyFont="1" applyFill="1" applyAlignment="1">
      <alignment vertical="center"/>
    </xf>
    <xf numFmtId="0" fontId="27" fillId="0" borderId="11" xfId="0" applyFont="1" applyFill="1" applyBorder="1" applyAlignment="1">
      <alignment horizontal="left" wrapText="1"/>
    </xf>
    <xf numFmtId="0" fontId="36" fillId="0" borderId="11" xfId="122" applyFont="1" applyFill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3" fontId="43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43" fontId="17" fillId="0" borderId="0" xfId="125" applyFont="1" applyFill="1" applyAlignment="1"/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36" fillId="0" borderId="12" xfId="70" applyFont="1" applyFill="1" applyBorder="1" applyAlignment="1">
      <alignment horizontal="right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Alignment="1"/>
    <xf numFmtId="0" fontId="17" fillId="0" borderId="11" xfId="0" applyFont="1" applyFill="1" applyBorder="1" applyAlignment="1">
      <alignment vertical="top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/>
    <xf numFmtId="0" fontId="36" fillId="0" borderId="10" xfId="122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36" fillId="0" borderId="0" xfId="70" applyFont="1" applyFill="1" applyBorder="1" applyAlignment="1">
      <alignment horizontal="center" wrapText="1"/>
    </xf>
    <xf numFmtId="0" fontId="36" fillId="0" borderId="11" xfId="70" applyFont="1" applyFill="1" applyBorder="1" applyAlignment="1">
      <alignment horizontal="right" wrapText="1"/>
    </xf>
    <xf numFmtId="3" fontId="27" fillId="0" borderId="11" xfId="0" applyNumberFormat="1" applyFont="1" applyFill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167" fontId="17" fillId="0" borderId="11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 wrapText="1"/>
    </xf>
    <xf numFmtId="167" fontId="27" fillId="0" borderId="12" xfId="0" applyNumberFormat="1" applyFont="1" applyFill="1" applyBorder="1" applyAlignment="1">
      <alignment horizontal="right" wrapText="1"/>
    </xf>
    <xf numFmtId="0" fontId="27" fillId="0" borderId="12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50" fillId="0" borderId="0" xfId="0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1" fillId="12" borderId="0" xfId="70" applyFont="1" applyFill="1" applyAlignment="1"/>
    <xf numFmtId="167" fontId="17" fillId="0" borderId="0" xfId="0" applyNumberFormat="1" applyFont="1" applyFill="1" applyAlignment="1">
      <alignment vertical="center"/>
    </xf>
    <xf numFmtId="167" fontId="27" fillId="0" borderId="11" xfId="0" applyNumberFormat="1" applyFont="1" applyFill="1" applyBorder="1" applyAlignment="1">
      <alignment vertical="center"/>
    </xf>
    <xf numFmtId="0" fontId="36" fillId="0" borderId="9" xfId="70" applyFont="1" applyFill="1" applyBorder="1" applyAlignment="1">
      <alignment vertical="center"/>
    </xf>
    <xf numFmtId="0" fontId="35" fillId="0" borderId="0" xfId="70" applyFont="1" applyFill="1" applyBorder="1" applyAlignment="1">
      <alignment vertical="center"/>
    </xf>
    <xf numFmtId="4" fontId="27" fillId="0" borderId="9" xfId="0" applyNumberFormat="1" applyFont="1" applyFill="1" applyBorder="1" applyAlignment="1">
      <alignment horizontal="right" vertical="center"/>
    </xf>
    <xf numFmtId="0" fontId="36" fillId="0" borderId="0" xfId="122" applyFont="1" applyFill="1" applyBorder="1" applyAlignment="1">
      <alignment horizontal="right" wrapText="1"/>
    </xf>
    <xf numFmtId="0" fontId="17" fillId="0" borderId="0" xfId="0" applyFont="1" applyFill="1" applyAlignment="1">
      <alignment horizontal="right" wrapText="1"/>
    </xf>
    <xf numFmtId="167" fontId="17" fillId="0" borderId="0" xfId="0" applyNumberFormat="1" applyFont="1" applyFill="1" applyBorder="1" applyAlignment="1">
      <alignment horizontal="right" wrapText="1"/>
    </xf>
    <xf numFmtId="167" fontId="17" fillId="0" borderId="0" xfId="0" applyNumberFormat="1" applyFont="1" applyFill="1" applyAlignment="1">
      <alignment horizontal="right" wrapText="1"/>
    </xf>
    <xf numFmtId="0" fontId="27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/>
    </xf>
    <xf numFmtId="0" fontId="36" fillId="0" borderId="12" xfId="70" applyFont="1" applyFill="1" applyBorder="1" applyAlignment="1">
      <alignment horizontal="center" wrapText="1"/>
    </xf>
    <xf numFmtId="0" fontId="36" fillId="0" borderId="12" xfId="7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</cellXfs>
  <cellStyles count="126">
    <cellStyle name="=C:\WINDOWS\SYSTEM32\COMMAND.COM" xfId="1"/>
    <cellStyle name="•W_laroux" xfId="2"/>
    <cellStyle name="Äåíåæíûé [0]_PERSONAL" xfId="3"/>
    <cellStyle name="Äåíåæíûé_PERSONAL" xfId="4"/>
    <cellStyle name="ACIKLAMA" xfId="5"/>
    <cellStyle name="Arial [WT]" xfId="6"/>
    <cellStyle name="BASLIK" xfId="7"/>
    <cellStyle name="BASLIKl" xfId="8"/>
    <cellStyle name="BODY" xfId="9"/>
    <cellStyle name="Calc Currency (0)" xfId="10"/>
    <cellStyle name="Calc Currency (2)" xfId="11"/>
    <cellStyle name="Calc Percent (0)" xfId="12"/>
    <cellStyle name="Calc Percent (1)" xfId="13"/>
    <cellStyle name="Calc Percent (2)" xfId="14"/>
    <cellStyle name="Calc Units (0)" xfId="15"/>
    <cellStyle name="Calc Units (1)" xfId="16"/>
    <cellStyle name="Calc Units (2)" xfId="17"/>
    <cellStyle name="Column_Title" xfId="18"/>
    <cellStyle name="Comma" xfId="125" builtinId="3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Comma [00]" xfId="27"/>
    <cellStyle name="Comma 2" xfId="28"/>
    <cellStyle name="Comma 3" xfId="29"/>
    <cellStyle name="Comma 4" xfId="30"/>
    <cellStyle name="Comma 5" xfId="31"/>
    <cellStyle name="Comma 6" xfId="120"/>
    <cellStyle name="Comma 7" xfId="123"/>
    <cellStyle name="Comma0 - Biçem2" xfId="32"/>
    <cellStyle name="Currency [00]" xfId="33"/>
    <cellStyle name="custom" xfId="34"/>
    <cellStyle name="Date" xfId="35"/>
    <cellStyle name="Date Short" xfId="36"/>
    <cellStyle name="Date_Etki" xfId="37"/>
    <cellStyle name="Dezimal [0]_Data_input_2-0" xfId="38"/>
    <cellStyle name="Dezimal_Data_input_2-0" xfId="39"/>
    <cellStyle name="Enter Currency (0)" xfId="40"/>
    <cellStyle name="Enter Currency (2)" xfId="41"/>
    <cellStyle name="Enter Units (0)" xfId="42"/>
    <cellStyle name="Enter Units (1)" xfId="43"/>
    <cellStyle name="Enter Units (2)" xfId="44"/>
    <cellStyle name="Ertan" xfId="45"/>
    <cellStyle name="FIYAT" xfId="46"/>
    <cellStyle name="Fixed" xfId="47"/>
    <cellStyle name="Grey" xfId="48"/>
    <cellStyle name="GRUP" xfId="49"/>
    <cellStyle name="HEADER" xfId="50"/>
    <cellStyle name="Header1" xfId="51"/>
    <cellStyle name="HEADER2" xfId="52"/>
    <cellStyle name="HEADING1" xfId="53"/>
    <cellStyle name="HEADING2" xfId="54"/>
    <cellStyle name="Input [yellow]" xfId="55"/>
    <cellStyle name="Îáû÷íûé_PERSONAL" xfId="56"/>
    <cellStyle name="Link Currency (0)" xfId="57"/>
    <cellStyle name="Link Currency (2)" xfId="58"/>
    <cellStyle name="Link Units (0)" xfId="59"/>
    <cellStyle name="Link Units (1)" xfId="60"/>
    <cellStyle name="Link Units (2)" xfId="61"/>
    <cellStyle name="MAINHEADER" xfId="62"/>
    <cellStyle name="MARKA" xfId="63"/>
    <cellStyle name="Milliers [0]_!!!GO" xfId="64"/>
    <cellStyle name="Milliers_!!!GO" xfId="65"/>
    <cellStyle name="MODEL" xfId="66"/>
    <cellStyle name="Monétaire [0]_!!!GO" xfId="67"/>
    <cellStyle name="Monétaire_!!!GO" xfId="68"/>
    <cellStyle name="Normal" xfId="0" builtinId="0"/>
    <cellStyle name="Normal - Style1" xfId="69"/>
    <cellStyle name="Normal 2" xfId="70"/>
    <cellStyle name="Normal 2 2" xfId="121"/>
    <cellStyle name="Normal 3" xfId="71"/>
    <cellStyle name="Normal 4" xfId="72"/>
    <cellStyle name="Normal 5" xfId="73"/>
    <cellStyle name="Normal 6" xfId="119"/>
    <cellStyle name="Normal 7" xfId="122"/>
    <cellStyle name="Normale_PRICES" xfId="74"/>
    <cellStyle name="Œ…‹æØ‚è [0.00]_laroux" xfId="75"/>
    <cellStyle name="Œ…‹æØ‚è_laroux" xfId="76"/>
    <cellStyle name="Ôèíàíñîâûé [0]_PERSONAL" xfId="77"/>
    <cellStyle name="Ôèíàíñîâûé_PERSONAL" xfId="78"/>
    <cellStyle name="Output Amounts" xfId="79"/>
    <cellStyle name="Output Column Headings" xfId="80"/>
    <cellStyle name="Output Line Items" xfId="81"/>
    <cellStyle name="Output Report Heading" xfId="82"/>
    <cellStyle name="Output Report Title" xfId="83"/>
    <cellStyle name="ParaBirimi [0]_ICMAL" xfId="84"/>
    <cellStyle name="ParaBirimi_ICMAL" xfId="85"/>
    <cellStyle name="Percen - Biçem1" xfId="86"/>
    <cellStyle name="Percent" xfId="124" builtinId="5"/>
    <cellStyle name="Percent [0]" xfId="87"/>
    <cellStyle name="Percent [00]" xfId="88"/>
    <cellStyle name="Percent [2]" xfId="89"/>
    <cellStyle name="PrePop Currency (0)" xfId="90"/>
    <cellStyle name="PrePop Currency (2)" xfId="91"/>
    <cellStyle name="PrePop Units (0)" xfId="92"/>
    <cellStyle name="PrePop Units (1)" xfId="93"/>
    <cellStyle name="PrePop Units (2)" xfId="94"/>
    <cellStyle name="PSChar" xfId="95"/>
    <cellStyle name="PSDate" xfId="96"/>
    <cellStyle name="PSDec" xfId="97"/>
    <cellStyle name="PSHeading" xfId="98"/>
    <cellStyle name="PSInt" xfId="99"/>
    <cellStyle name="PSSpacer" xfId="100"/>
    <cellStyle name="SAPError" xfId="101"/>
    <cellStyle name="SAPKey" xfId="102"/>
    <cellStyle name="SAPLocked" xfId="103"/>
    <cellStyle name="SAPOutput" xfId="104"/>
    <cellStyle name="SAPSpace" xfId="105"/>
    <cellStyle name="SAPText" xfId="106"/>
    <cellStyle name="SAPUnLocked" xfId="107"/>
    <cellStyle name="SPOl" xfId="108"/>
    <cellStyle name="STANDARD" xfId="109"/>
    <cellStyle name="Text Indent A" xfId="110"/>
    <cellStyle name="Text Indent B" xfId="111"/>
    <cellStyle name="Text Indent C" xfId="112"/>
    <cellStyle name="Total" xfId="113" builtinId="25" customBuiltin="1"/>
    <cellStyle name="URUNKODU" xfId="114"/>
    <cellStyle name="Virgül [0]_DIGGEL" xfId="115"/>
    <cellStyle name="Virgül_DIGGEL" xfId="116"/>
    <cellStyle name="Währung [0]_Data_input_2-0" xfId="117"/>
    <cellStyle name="Währung_Data_input_2-0" xfId="1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B7CF"/>
      <rgbColor rgb="00FFFFCC"/>
      <rgbColor rgb="00EAFFBF"/>
      <rgbColor rgb="00F4DAFE"/>
      <rgbColor rgb="00FFABAB"/>
      <rgbColor rgb="00D4C2FC"/>
      <rgbColor rgb="00CCCCFF"/>
      <rgbColor rgb="00000080"/>
      <rgbColor rgb="00FF99C2"/>
      <rgbColor rgb="00FFFF00"/>
      <rgbColor rgb="00CCFF66"/>
      <rgbColor rgb="00E396FE"/>
      <rgbColor rgb="00FFD699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showGridLines="0" tabSelected="1" view="pageBreakPreview" zoomScale="110" zoomScaleNormal="100" zoomScaleSheetLayoutView="110" workbookViewId="0">
      <selection activeCell="C23" sqref="C23"/>
    </sheetView>
  </sheetViews>
  <sheetFormatPr defaultColWidth="9.140625" defaultRowHeight="12"/>
  <cols>
    <col min="1" max="1" width="50" style="39" customWidth="1"/>
    <col min="2" max="2" width="11" style="39" customWidth="1"/>
    <col min="3" max="4" width="21.42578125" style="39" customWidth="1"/>
    <col min="5" max="5" width="5" style="39" customWidth="1"/>
    <col min="6" max="6" width="33.85546875" style="39" customWidth="1"/>
    <col min="7" max="7" width="5.42578125" style="39" bestFit="1" customWidth="1"/>
    <col min="8" max="8" width="9.42578125" style="39" customWidth="1"/>
    <col min="9" max="9" width="9.28515625" style="39" customWidth="1"/>
    <col min="10" max="16384" width="9.140625" style="39"/>
  </cols>
  <sheetData>
    <row r="1" spans="1:12" ht="23.45" customHeight="1">
      <c r="A1" s="175" t="s">
        <v>137</v>
      </c>
      <c r="B1" s="175"/>
      <c r="C1" s="175"/>
      <c r="D1" s="175"/>
    </row>
    <row r="2" spans="1:12" ht="39" customHeight="1">
      <c r="A2" s="144"/>
      <c r="B2" s="27"/>
      <c r="C2" s="171" t="s">
        <v>147</v>
      </c>
      <c r="D2" s="171" t="s">
        <v>60</v>
      </c>
    </row>
    <row r="3" spans="1:12">
      <c r="A3" s="40" t="s">
        <v>142</v>
      </c>
      <c r="B3" s="129" t="s">
        <v>59</v>
      </c>
      <c r="C3" s="28">
        <v>43008</v>
      </c>
      <c r="D3" s="28">
        <v>42735</v>
      </c>
    </row>
    <row r="4" spans="1:12" ht="26.25" customHeight="1">
      <c r="A4" s="41" t="s">
        <v>6</v>
      </c>
      <c r="B4" s="145"/>
      <c r="C4" s="87"/>
      <c r="D4" s="87"/>
      <c r="F4" s="130"/>
      <c r="G4"/>
      <c r="H4"/>
      <c r="I4"/>
    </row>
    <row r="5" spans="1:12" ht="21.75" customHeight="1">
      <c r="A5" s="42" t="s">
        <v>1</v>
      </c>
      <c r="B5" s="17"/>
      <c r="C5" s="48">
        <f>SUM(C7:C16)</f>
        <v>5483181</v>
      </c>
      <c r="D5" s="48">
        <f>SUM(D7:D16)</f>
        <v>4675977</v>
      </c>
      <c r="E5" s="43"/>
      <c r="F5" s="130"/>
      <c r="G5"/>
      <c r="H5" s="131"/>
      <c r="I5" s="131"/>
      <c r="J5" s="134"/>
      <c r="K5" s="134"/>
      <c r="L5" s="134"/>
    </row>
    <row r="6" spans="1:12" ht="12.75">
      <c r="A6" s="44"/>
      <c r="B6" s="4"/>
      <c r="C6" s="5"/>
      <c r="D6" s="3"/>
      <c r="E6" s="43"/>
      <c r="F6" s="130"/>
      <c r="G6"/>
      <c r="H6"/>
      <c r="I6"/>
      <c r="J6" s="134"/>
      <c r="K6" s="134"/>
      <c r="L6" s="134"/>
    </row>
    <row r="7" spans="1:12" ht="15" customHeight="1">
      <c r="A7" s="44" t="s">
        <v>24</v>
      </c>
      <c r="B7" s="4">
        <v>4</v>
      </c>
      <c r="C7" s="83">
        <v>1495438</v>
      </c>
      <c r="D7" s="83">
        <v>1189033</v>
      </c>
      <c r="E7" s="43"/>
      <c r="F7" s="132"/>
      <c r="G7"/>
      <c r="H7" s="133"/>
      <c r="I7" s="133"/>
      <c r="J7" s="134"/>
      <c r="K7" s="134"/>
      <c r="L7" s="134"/>
    </row>
    <row r="8" spans="1:12" ht="15" customHeight="1">
      <c r="A8" s="44" t="s">
        <v>7</v>
      </c>
      <c r="B8" s="4"/>
      <c r="C8" s="4"/>
      <c r="D8" s="4"/>
      <c r="E8" s="43"/>
      <c r="F8" s="132"/>
      <c r="G8"/>
      <c r="H8"/>
      <c r="I8"/>
      <c r="J8" s="134"/>
      <c r="K8" s="134"/>
      <c r="L8" s="134"/>
    </row>
    <row r="9" spans="1:12" ht="15" customHeight="1">
      <c r="A9" s="44" t="s">
        <v>25</v>
      </c>
      <c r="B9" s="4">
        <v>26</v>
      </c>
      <c r="C9" s="83">
        <v>1726717</v>
      </c>
      <c r="D9" s="83">
        <v>1362949</v>
      </c>
      <c r="E9" s="43"/>
      <c r="F9" s="132"/>
      <c r="G9"/>
      <c r="H9" s="133"/>
      <c r="I9" s="133"/>
      <c r="J9" s="134"/>
      <c r="K9" s="134"/>
      <c r="L9" s="134"/>
    </row>
    <row r="10" spans="1:12" ht="15" customHeight="1">
      <c r="A10" s="44" t="s">
        <v>38</v>
      </c>
      <c r="B10" s="4">
        <v>7</v>
      </c>
      <c r="C10" s="83">
        <v>803882</v>
      </c>
      <c r="D10" s="83">
        <v>794771</v>
      </c>
      <c r="E10" s="43"/>
      <c r="F10" s="132"/>
      <c r="G10"/>
      <c r="H10" s="133"/>
      <c r="I10" s="133"/>
      <c r="J10" s="134"/>
      <c r="K10" s="134"/>
      <c r="L10" s="134"/>
    </row>
    <row r="11" spans="1:12" ht="15" customHeight="1">
      <c r="A11" s="44" t="s">
        <v>8</v>
      </c>
      <c r="B11" s="4"/>
      <c r="C11" s="4"/>
      <c r="D11" s="4"/>
      <c r="E11" s="43"/>
      <c r="F11" s="132"/>
      <c r="G11"/>
      <c r="H11"/>
      <c r="I11"/>
      <c r="J11" s="134"/>
      <c r="K11" s="134"/>
      <c r="L11" s="134"/>
    </row>
    <row r="12" spans="1:12" ht="15" customHeight="1">
      <c r="A12" s="44" t="s">
        <v>61</v>
      </c>
      <c r="B12" s="4">
        <v>8</v>
      </c>
      <c r="C12" s="83">
        <v>6035</v>
      </c>
      <c r="D12" s="83">
        <v>504</v>
      </c>
      <c r="E12" s="43"/>
      <c r="F12" s="132"/>
      <c r="G12"/>
      <c r="H12" s="133"/>
      <c r="I12" s="132"/>
      <c r="J12" s="134"/>
      <c r="K12" s="134"/>
      <c r="L12" s="134"/>
    </row>
    <row r="13" spans="1:12" ht="15" customHeight="1">
      <c r="A13" s="44" t="s">
        <v>9</v>
      </c>
      <c r="B13" s="4">
        <v>9</v>
      </c>
      <c r="C13" s="83">
        <v>1110428</v>
      </c>
      <c r="D13" s="83">
        <v>1054426</v>
      </c>
      <c r="E13" s="43"/>
      <c r="F13" s="132"/>
      <c r="G13"/>
      <c r="H13" s="133"/>
      <c r="I13" s="133"/>
      <c r="J13" s="134"/>
      <c r="K13" s="134"/>
      <c r="L13" s="134"/>
    </row>
    <row r="14" spans="1:12" ht="15" customHeight="1">
      <c r="A14" s="44" t="s">
        <v>39</v>
      </c>
      <c r="B14" s="4">
        <v>12</v>
      </c>
      <c r="C14" s="3">
        <v>189622</v>
      </c>
      <c r="D14" s="3">
        <v>59011</v>
      </c>
      <c r="E14" s="43"/>
      <c r="F14" s="132"/>
      <c r="G14"/>
      <c r="H14" s="133"/>
      <c r="I14" s="133"/>
      <c r="J14" s="134"/>
      <c r="K14" s="134"/>
      <c r="L14" s="134"/>
    </row>
    <row r="15" spans="1:12" ht="15" customHeight="1">
      <c r="A15" s="44" t="s">
        <v>0</v>
      </c>
      <c r="B15" s="4">
        <v>16</v>
      </c>
      <c r="C15" s="3">
        <v>151059</v>
      </c>
      <c r="D15" s="3">
        <v>213526</v>
      </c>
      <c r="E15" s="43"/>
      <c r="F15" s="132"/>
      <c r="G15"/>
      <c r="H15" s="133"/>
      <c r="I15" s="133"/>
      <c r="J15" s="134"/>
      <c r="K15" s="134"/>
      <c r="L15" s="134"/>
    </row>
    <row r="16" spans="1:12" ht="15" customHeight="1">
      <c r="A16" s="39" t="s">
        <v>78</v>
      </c>
      <c r="B16" s="39">
        <v>24</v>
      </c>
      <c r="C16" s="3" t="s">
        <v>136</v>
      </c>
      <c r="D16" s="3">
        <v>1757</v>
      </c>
      <c r="E16" s="43"/>
      <c r="F16" s="132"/>
      <c r="G16"/>
      <c r="H16" s="135"/>
      <c r="I16" s="133"/>
      <c r="J16" s="134"/>
      <c r="K16" s="134"/>
      <c r="L16" s="134"/>
    </row>
    <row r="17" spans="1:12" ht="12.75">
      <c r="A17" s="45"/>
      <c r="B17" s="7"/>
      <c r="C17" s="12"/>
      <c r="D17" s="13"/>
      <c r="E17" s="43"/>
      <c r="F17" s="132"/>
      <c r="G17"/>
      <c r="H17"/>
      <c r="I17"/>
      <c r="J17" s="134"/>
      <c r="K17" s="134"/>
      <c r="L17" s="134"/>
    </row>
    <row r="18" spans="1:12" ht="21.75" customHeight="1">
      <c r="A18" s="42" t="s">
        <v>2</v>
      </c>
      <c r="B18" s="17"/>
      <c r="C18" s="48">
        <f>SUM(C20:C26)</f>
        <v>4896885</v>
      </c>
      <c r="D18" s="48">
        <f>SUM(D20:D26)</f>
        <v>4610175</v>
      </c>
      <c r="E18" s="43"/>
      <c r="F18" s="130"/>
      <c r="G18"/>
      <c r="H18" s="131"/>
      <c r="I18" s="131"/>
      <c r="J18" s="134"/>
      <c r="K18" s="134"/>
      <c r="L18" s="134"/>
    </row>
    <row r="19" spans="1:12" ht="15" customHeight="1">
      <c r="A19" s="44"/>
      <c r="B19" s="4"/>
      <c r="C19" s="16"/>
      <c r="D19" s="10"/>
      <c r="E19" s="43"/>
      <c r="F19" s="132"/>
      <c r="G19"/>
      <c r="H19"/>
      <c r="I19"/>
      <c r="J19" s="134"/>
      <c r="K19" s="134"/>
      <c r="L19" s="134"/>
    </row>
    <row r="20" spans="1:12" ht="15" customHeight="1">
      <c r="A20" s="44" t="s">
        <v>10</v>
      </c>
      <c r="B20" s="39">
        <v>5</v>
      </c>
      <c r="C20" s="3">
        <v>14201</v>
      </c>
      <c r="D20" s="3">
        <v>18756</v>
      </c>
      <c r="E20" s="43"/>
      <c r="F20" s="132"/>
      <c r="G20"/>
      <c r="H20" s="133"/>
      <c r="I20" s="133"/>
      <c r="J20" s="134"/>
      <c r="K20" s="134"/>
      <c r="L20" s="134"/>
    </row>
    <row r="21" spans="1:12" ht="15" customHeight="1">
      <c r="A21" s="44" t="s">
        <v>7</v>
      </c>
      <c r="C21" s="4"/>
      <c r="E21" s="43"/>
      <c r="F21" s="132"/>
      <c r="G21"/>
      <c r="H21"/>
      <c r="I21"/>
      <c r="J21" s="134"/>
      <c r="K21" s="134"/>
      <c r="L21" s="134"/>
    </row>
    <row r="22" spans="1:12" ht="15" customHeight="1">
      <c r="A22" s="44" t="s">
        <v>38</v>
      </c>
      <c r="B22" s="39">
        <v>7</v>
      </c>
      <c r="C22" s="3">
        <v>2144</v>
      </c>
      <c r="D22" s="3">
        <v>1464</v>
      </c>
      <c r="E22" s="43"/>
      <c r="F22" s="132"/>
      <c r="G22"/>
      <c r="H22" s="133"/>
      <c r="I22" s="133"/>
      <c r="J22" s="134"/>
      <c r="K22" s="134"/>
      <c r="L22" s="134"/>
    </row>
    <row r="23" spans="1:12" ht="15" customHeight="1">
      <c r="A23" s="44" t="s">
        <v>11</v>
      </c>
      <c r="B23" s="39">
        <v>10</v>
      </c>
      <c r="C23" s="3">
        <v>3330321</v>
      </c>
      <c r="D23" s="3">
        <v>3302745</v>
      </c>
      <c r="E23" s="43"/>
      <c r="F23" s="132"/>
      <c r="G23"/>
      <c r="H23" s="133"/>
      <c r="I23" s="133"/>
      <c r="J23" s="134"/>
      <c r="K23" s="134"/>
      <c r="L23" s="134"/>
    </row>
    <row r="24" spans="1:12" ht="15" customHeight="1">
      <c r="A24" s="44" t="s">
        <v>26</v>
      </c>
      <c r="B24" s="39">
        <v>11</v>
      </c>
      <c r="C24" s="3">
        <v>613502</v>
      </c>
      <c r="D24" s="3">
        <v>552563</v>
      </c>
      <c r="E24" s="43"/>
      <c r="F24" s="132"/>
      <c r="G24"/>
      <c r="H24" s="133"/>
      <c r="I24" s="133"/>
      <c r="J24" s="134"/>
      <c r="K24" s="134"/>
      <c r="L24" s="134"/>
    </row>
    <row r="25" spans="1:12" ht="15" customHeight="1">
      <c r="A25" s="44" t="s">
        <v>39</v>
      </c>
      <c r="B25" s="39">
        <v>12</v>
      </c>
      <c r="C25" s="3">
        <v>347278</v>
      </c>
      <c r="D25" s="3">
        <v>178333</v>
      </c>
      <c r="E25" s="43"/>
      <c r="F25" s="132"/>
      <c r="G25"/>
      <c r="H25" s="133"/>
      <c r="I25" s="133"/>
      <c r="J25" s="134"/>
      <c r="K25" s="134"/>
      <c r="L25" s="134"/>
    </row>
    <row r="26" spans="1:12" ht="15" customHeight="1">
      <c r="A26" s="44" t="s">
        <v>72</v>
      </c>
      <c r="B26" s="39">
        <v>24</v>
      </c>
      <c r="C26" s="3">
        <v>589439</v>
      </c>
      <c r="D26" s="3">
        <v>556314</v>
      </c>
      <c r="E26" s="43"/>
      <c r="F26" s="132"/>
      <c r="G26"/>
      <c r="H26" s="133"/>
      <c r="I26" s="133"/>
      <c r="J26" s="134"/>
      <c r="K26" s="134"/>
      <c r="L26" s="134"/>
    </row>
    <row r="27" spans="1:12" ht="12.75">
      <c r="A27" s="45"/>
      <c r="B27" s="57"/>
      <c r="C27" s="8"/>
      <c r="D27" s="29"/>
      <c r="E27" s="43"/>
      <c r="F27" s="132"/>
      <c r="G27"/>
      <c r="H27"/>
      <c r="I27"/>
      <c r="J27" s="134"/>
      <c r="K27" s="134"/>
      <c r="L27" s="134"/>
    </row>
    <row r="28" spans="1:12" ht="22.5" customHeight="1" thickBot="1">
      <c r="A28" s="46" t="s">
        <v>12</v>
      </c>
      <c r="B28" s="61"/>
      <c r="C28" s="120">
        <f>+C5+C18</f>
        <v>10380066</v>
      </c>
      <c r="D28" s="120">
        <f>+D5+D18</f>
        <v>9286152</v>
      </c>
      <c r="E28" s="43"/>
      <c r="F28" s="130"/>
      <c r="G28"/>
      <c r="H28" s="131"/>
      <c r="I28" s="131"/>
      <c r="J28" s="134"/>
      <c r="K28" s="134"/>
      <c r="L28" s="134"/>
    </row>
    <row r="29" spans="1:12" ht="12.75" thickTop="1">
      <c r="C29" s="31"/>
    </row>
  </sheetData>
  <mergeCells count="1">
    <mergeCell ref="A1:D1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8"/>
  <sheetViews>
    <sheetView showGridLines="0" view="pageBreakPreview" zoomScale="130" zoomScaleNormal="90" zoomScaleSheetLayoutView="130" workbookViewId="0">
      <selection activeCell="C23" sqref="C23"/>
    </sheetView>
  </sheetViews>
  <sheetFormatPr defaultRowHeight="12"/>
  <cols>
    <col min="1" max="1" width="50" style="47" customWidth="1"/>
    <col min="2" max="2" width="11" style="30" customWidth="1"/>
    <col min="3" max="4" width="21.5703125" style="30" customWidth="1"/>
    <col min="5" max="5" width="4.42578125" style="47" customWidth="1"/>
    <col min="6" max="7" width="13" style="47" customWidth="1"/>
    <col min="8" max="241" width="9.140625" style="47"/>
    <col min="242" max="242" width="35.85546875" style="47" bestFit="1" customWidth="1"/>
    <col min="243" max="243" width="11" style="47" customWidth="1"/>
    <col min="244" max="245" width="15" style="47" customWidth="1"/>
    <col min="246" max="497" width="9.140625" style="47"/>
    <col min="498" max="498" width="35.85546875" style="47" bestFit="1" customWidth="1"/>
    <col min="499" max="499" width="11" style="47" customWidth="1"/>
    <col min="500" max="501" width="15" style="47" customWidth="1"/>
    <col min="502" max="753" width="9.140625" style="47"/>
    <col min="754" max="754" width="35.85546875" style="47" bestFit="1" customWidth="1"/>
    <col min="755" max="755" width="11" style="47" customWidth="1"/>
    <col min="756" max="757" width="15" style="47" customWidth="1"/>
    <col min="758" max="1009" width="9.140625" style="47"/>
    <col min="1010" max="1010" width="35.85546875" style="47" bestFit="1" customWidth="1"/>
    <col min="1011" max="1011" width="11" style="47" customWidth="1"/>
    <col min="1012" max="1013" width="15" style="47" customWidth="1"/>
    <col min="1014" max="1265" width="9.140625" style="47"/>
    <col min="1266" max="1266" width="35.85546875" style="47" bestFit="1" customWidth="1"/>
    <col min="1267" max="1267" width="11" style="47" customWidth="1"/>
    <col min="1268" max="1269" width="15" style="47" customWidth="1"/>
    <col min="1270" max="1521" width="9.140625" style="47"/>
    <col min="1522" max="1522" width="35.85546875" style="47" bestFit="1" customWidth="1"/>
    <col min="1523" max="1523" width="11" style="47" customWidth="1"/>
    <col min="1524" max="1525" width="15" style="47" customWidth="1"/>
    <col min="1526" max="1777" width="9.140625" style="47"/>
    <col min="1778" max="1778" width="35.85546875" style="47" bestFit="1" customWidth="1"/>
    <col min="1779" max="1779" width="11" style="47" customWidth="1"/>
    <col min="1780" max="1781" width="15" style="47" customWidth="1"/>
    <col min="1782" max="2033" width="9.140625" style="47"/>
    <col min="2034" max="2034" width="35.85546875" style="47" bestFit="1" customWidth="1"/>
    <col min="2035" max="2035" width="11" style="47" customWidth="1"/>
    <col min="2036" max="2037" width="15" style="47" customWidth="1"/>
    <col min="2038" max="2289" width="9.140625" style="47"/>
    <col min="2290" max="2290" width="35.85546875" style="47" bestFit="1" customWidth="1"/>
    <col min="2291" max="2291" width="11" style="47" customWidth="1"/>
    <col min="2292" max="2293" width="15" style="47" customWidth="1"/>
    <col min="2294" max="2545" width="9.140625" style="47"/>
    <col min="2546" max="2546" width="35.85546875" style="47" bestFit="1" customWidth="1"/>
    <col min="2547" max="2547" width="11" style="47" customWidth="1"/>
    <col min="2548" max="2549" width="15" style="47" customWidth="1"/>
    <col min="2550" max="2801" width="9.140625" style="47"/>
    <col min="2802" max="2802" width="35.85546875" style="47" bestFit="1" customWidth="1"/>
    <col min="2803" max="2803" width="11" style="47" customWidth="1"/>
    <col min="2804" max="2805" width="15" style="47" customWidth="1"/>
    <col min="2806" max="3057" width="9.140625" style="47"/>
    <col min="3058" max="3058" width="35.85546875" style="47" bestFit="1" customWidth="1"/>
    <col min="3059" max="3059" width="11" style="47" customWidth="1"/>
    <col min="3060" max="3061" width="15" style="47" customWidth="1"/>
    <col min="3062" max="3313" width="9.140625" style="47"/>
    <col min="3314" max="3314" width="35.85546875" style="47" bestFit="1" customWidth="1"/>
    <col min="3315" max="3315" width="11" style="47" customWidth="1"/>
    <col min="3316" max="3317" width="15" style="47" customWidth="1"/>
    <col min="3318" max="3569" width="9.140625" style="47"/>
    <col min="3570" max="3570" width="35.85546875" style="47" bestFit="1" customWidth="1"/>
    <col min="3571" max="3571" width="11" style="47" customWidth="1"/>
    <col min="3572" max="3573" width="15" style="47" customWidth="1"/>
    <col min="3574" max="3825" width="9.140625" style="47"/>
    <col min="3826" max="3826" width="35.85546875" style="47" bestFit="1" customWidth="1"/>
    <col min="3827" max="3827" width="11" style="47" customWidth="1"/>
    <col min="3828" max="3829" width="15" style="47" customWidth="1"/>
    <col min="3830" max="4081" width="9.140625" style="47"/>
    <col min="4082" max="4082" width="35.85546875" style="47" bestFit="1" customWidth="1"/>
    <col min="4083" max="4083" width="11" style="47" customWidth="1"/>
    <col min="4084" max="4085" width="15" style="47" customWidth="1"/>
    <col min="4086" max="4337" width="9.140625" style="47"/>
    <col min="4338" max="4338" width="35.85546875" style="47" bestFit="1" customWidth="1"/>
    <col min="4339" max="4339" width="11" style="47" customWidth="1"/>
    <col min="4340" max="4341" width="15" style="47" customWidth="1"/>
    <col min="4342" max="4593" width="9.140625" style="47"/>
    <col min="4594" max="4594" width="35.85546875" style="47" bestFit="1" customWidth="1"/>
    <col min="4595" max="4595" width="11" style="47" customWidth="1"/>
    <col min="4596" max="4597" width="15" style="47" customWidth="1"/>
    <col min="4598" max="4849" width="9.140625" style="47"/>
    <col min="4850" max="4850" width="35.85546875" style="47" bestFit="1" customWidth="1"/>
    <col min="4851" max="4851" width="11" style="47" customWidth="1"/>
    <col min="4852" max="4853" width="15" style="47" customWidth="1"/>
    <col min="4854" max="5105" width="9.140625" style="47"/>
    <col min="5106" max="5106" width="35.85546875" style="47" bestFit="1" customWidth="1"/>
    <col min="5107" max="5107" width="11" style="47" customWidth="1"/>
    <col min="5108" max="5109" width="15" style="47" customWidth="1"/>
    <col min="5110" max="5361" width="9.140625" style="47"/>
    <col min="5362" max="5362" width="35.85546875" style="47" bestFit="1" customWidth="1"/>
    <col min="5363" max="5363" width="11" style="47" customWidth="1"/>
    <col min="5364" max="5365" width="15" style="47" customWidth="1"/>
    <col min="5366" max="5617" width="9.140625" style="47"/>
    <col min="5618" max="5618" width="35.85546875" style="47" bestFit="1" customWidth="1"/>
    <col min="5619" max="5619" width="11" style="47" customWidth="1"/>
    <col min="5620" max="5621" width="15" style="47" customWidth="1"/>
    <col min="5622" max="5873" width="9.140625" style="47"/>
    <col min="5874" max="5874" width="35.85546875" style="47" bestFit="1" customWidth="1"/>
    <col min="5875" max="5875" width="11" style="47" customWidth="1"/>
    <col min="5876" max="5877" width="15" style="47" customWidth="1"/>
    <col min="5878" max="6129" width="9.140625" style="47"/>
    <col min="6130" max="6130" width="35.85546875" style="47" bestFit="1" customWidth="1"/>
    <col min="6131" max="6131" width="11" style="47" customWidth="1"/>
    <col min="6132" max="6133" width="15" style="47" customWidth="1"/>
    <col min="6134" max="6385" width="9.140625" style="47"/>
    <col min="6386" max="6386" width="35.85546875" style="47" bestFit="1" customWidth="1"/>
    <col min="6387" max="6387" width="11" style="47" customWidth="1"/>
    <col min="6388" max="6389" width="15" style="47" customWidth="1"/>
    <col min="6390" max="6641" width="9.140625" style="47"/>
    <col min="6642" max="6642" width="35.85546875" style="47" bestFit="1" customWidth="1"/>
    <col min="6643" max="6643" width="11" style="47" customWidth="1"/>
    <col min="6644" max="6645" width="15" style="47" customWidth="1"/>
    <col min="6646" max="6897" width="9.140625" style="47"/>
    <col min="6898" max="6898" width="35.85546875" style="47" bestFit="1" customWidth="1"/>
    <col min="6899" max="6899" width="11" style="47" customWidth="1"/>
    <col min="6900" max="6901" width="15" style="47" customWidth="1"/>
    <col min="6902" max="7153" width="9.140625" style="47"/>
    <col min="7154" max="7154" width="35.85546875" style="47" bestFit="1" customWidth="1"/>
    <col min="7155" max="7155" width="11" style="47" customWidth="1"/>
    <col min="7156" max="7157" width="15" style="47" customWidth="1"/>
    <col min="7158" max="7409" width="9.140625" style="47"/>
    <col min="7410" max="7410" width="35.85546875" style="47" bestFit="1" customWidth="1"/>
    <col min="7411" max="7411" width="11" style="47" customWidth="1"/>
    <col min="7412" max="7413" width="15" style="47" customWidth="1"/>
    <col min="7414" max="7665" width="9.140625" style="47"/>
    <col min="7666" max="7666" width="35.85546875" style="47" bestFit="1" customWidth="1"/>
    <col min="7667" max="7667" width="11" style="47" customWidth="1"/>
    <col min="7668" max="7669" width="15" style="47" customWidth="1"/>
    <col min="7670" max="7921" width="9.140625" style="47"/>
    <col min="7922" max="7922" width="35.85546875" style="47" bestFit="1" customWidth="1"/>
    <col min="7923" max="7923" width="11" style="47" customWidth="1"/>
    <col min="7924" max="7925" width="15" style="47" customWidth="1"/>
    <col min="7926" max="8177" width="9.140625" style="47"/>
    <col min="8178" max="8178" width="35.85546875" style="47" bestFit="1" customWidth="1"/>
    <col min="8179" max="8179" width="11" style="47" customWidth="1"/>
    <col min="8180" max="8181" width="15" style="47" customWidth="1"/>
    <col min="8182" max="8433" width="9.140625" style="47"/>
    <col min="8434" max="8434" width="35.85546875" style="47" bestFit="1" customWidth="1"/>
    <col min="8435" max="8435" width="11" style="47" customWidth="1"/>
    <col min="8436" max="8437" width="15" style="47" customWidth="1"/>
    <col min="8438" max="8689" width="9.140625" style="47"/>
    <col min="8690" max="8690" width="35.85546875" style="47" bestFit="1" customWidth="1"/>
    <col min="8691" max="8691" width="11" style="47" customWidth="1"/>
    <col min="8692" max="8693" width="15" style="47" customWidth="1"/>
    <col min="8694" max="8945" width="9.140625" style="47"/>
    <col min="8946" max="8946" width="35.85546875" style="47" bestFit="1" customWidth="1"/>
    <col min="8947" max="8947" width="11" style="47" customWidth="1"/>
    <col min="8948" max="8949" width="15" style="47" customWidth="1"/>
    <col min="8950" max="9201" width="9.140625" style="47"/>
    <col min="9202" max="9202" width="35.85546875" style="47" bestFit="1" customWidth="1"/>
    <col min="9203" max="9203" width="11" style="47" customWidth="1"/>
    <col min="9204" max="9205" width="15" style="47" customWidth="1"/>
    <col min="9206" max="9457" width="9.140625" style="47"/>
    <col min="9458" max="9458" width="35.85546875" style="47" bestFit="1" customWidth="1"/>
    <col min="9459" max="9459" width="11" style="47" customWidth="1"/>
    <col min="9460" max="9461" width="15" style="47" customWidth="1"/>
    <col min="9462" max="9713" width="9.140625" style="47"/>
    <col min="9714" max="9714" width="35.85546875" style="47" bestFit="1" customWidth="1"/>
    <col min="9715" max="9715" width="11" style="47" customWidth="1"/>
    <col min="9716" max="9717" width="15" style="47" customWidth="1"/>
    <col min="9718" max="9969" width="9.140625" style="47"/>
    <col min="9970" max="9970" width="35.85546875" style="47" bestFit="1" customWidth="1"/>
    <col min="9971" max="9971" width="11" style="47" customWidth="1"/>
    <col min="9972" max="9973" width="15" style="47" customWidth="1"/>
    <col min="9974" max="10225" width="9.140625" style="47"/>
    <col min="10226" max="10226" width="35.85546875" style="47" bestFit="1" customWidth="1"/>
    <col min="10227" max="10227" width="11" style="47" customWidth="1"/>
    <col min="10228" max="10229" width="15" style="47" customWidth="1"/>
    <col min="10230" max="10481" width="9.140625" style="47"/>
    <col min="10482" max="10482" width="35.85546875" style="47" bestFit="1" customWidth="1"/>
    <col min="10483" max="10483" width="11" style="47" customWidth="1"/>
    <col min="10484" max="10485" width="15" style="47" customWidth="1"/>
    <col min="10486" max="10737" width="9.140625" style="47"/>
    <col min="10738" max="10738" width="35.85546875" style="47" bestFit="1" customWidth="1"/>
    <col min="10739" max="10739" width="11" style="47" customWidth="1"/>
    <col min="10740" max="10741" width="15" style="47" customWidth="1"/>
    <col min="10742" max="10993" width="9.140625" style="47"/>
    <col min="10994" max="10994" width="35.85546875" style="47" bestFit="1" customWidth="1"/>
    <col min="10995" max="10995" width="11" style="47" customWidth="1"/>
    <col min="10996" max="10997" width="15" style="47" customWidth="1"/>
    <col min="10998" max="11249" width="9.140625" style="47"/>
    <col min="11250" max="11250" width="35.85546875" style="47" bestFit="1" customWidth="1"/>
    <col min="11251" max="11251" width="11" style="47" customWidth="1"/>
    <col min="11252" max="11253" width="15" style="47" customWidth="1"/>
    <col min="11254" max="11505" width="9.140625" style="47"/>
    <col min="11506" max="11506" width="35.85546875" style="47" bestFit="1" customWidth="1"/>
    <col min="11507" max="11507" width="11" style="47" customWidth="1"/>
    <col min="11508" max="11509" width="15" style="47" customWidth="1"/>
    <col min="11510" max="11761" width="9.140625" style="47"/>
    <col min="11762" max="11762" width="35.85546875" style="47" bestFit="1" customWidth="1"/>
    <col min="11763" max="11763" width="11" style="47" customWidth="1"/>
    <col min="11764" max="11765" width="15" style="47" customWidth="1"/>
    <col min="11766" max="12017" width="9.140625" style="47"/>
    <col min="12018" max="12018" width="35.85546875" style="47" bestFit="1" customWidth="1"/>
    <col min="12019" max="12019" width="11" style="47" customWidth="1"/>
    <col min="12020" max="12021" width="15" style="47" customWidth="1"/>
    <col min="12022" max="12273" width="9.140625" style="47"/>
    <col min="12274" max="12274" width="35.85546875" style="47" bestFit="1" customWidth="1"/>
    <col min="12275" max="12275" width="11" style="47" customWidth="1"/>
    <col min="12276" max="12277" width="15" style="47" customWidth="1"/>
    <col min="12278" max="12529" width="9.140625" style="47"/>
    <col min="12530" max="12530" width="35.85546875" style="47" bestFit="1" customWidth="1"/>
    <col min="12531" max="12531" width="11" style="47" customWidth="1"/>
    <col min="12532" max="12533" width="15" style="47" customWidth="1"/>
    <col min="12534" max="12785" width="9.140625" style="47"/>
    <col min="12786" max="12786" width="35.85546875" style="47" bestFit="1" customWidth="1"/>
    <col min="12787" max="12787" width="11" style="47" customWidth="1"/>
    <col min="12788" max="12789" width="15" style="47" customWidth="1"/>
    <col min="12790" max="13041" width="9.140625" style="47"/>
    <col min="13042" max="13042" width="35.85546875" style="47" bestFit="1" customWidth="1"/>
    <col min="13043" max="13043" width="11" style="47" customWidth="1"/>
    <col min="13044" max="13045" width="15" style="47" customWidth="1"/>
    <col min="13046" max="13297" width="9.140625" style="47"/>
    <col min="13298" max="13298" width="35.85546875" style="47" bestFit="1" customWidth="1"/>
    <col min="13299" max="13299" width="11" style="47" customWidth="1"/>
    <col min="13300" max="13301" width="15" style="47" customWidth="1"/>
    <col min="13302" max="13553" width="9.140625" style="47"/>
    <col min="13554" max="13554" width="35.85546875" style="47" bestFit="1" customWidth="1"/>
    <col min="13555" max="13555" width="11" style="47" customWidth="1"/>
    <col min="13556" max="13557" width="15" style="47" customWidth="1"/>
    <col min="13558" max="13809" width="9.140625" style="47"/>
    <col min="13810" max="13810" width="35.85546875" style="47" bestFit="1" customWidth="1"/>
    <col min="13811" max="13811" width="11" style="47" customWidth="1"/>
    <col min="13812" max="13813" width="15" style="47" customWidth="1"/>
    <col min="13814" max="14065" width="9.140625" style="47"/>
    <col min="14066" max="14066" width="35.85546875" style="47" bestFit="1" customWidth="1"/>
    <col min="14067" max="14067" width="11" style="47" customWidth="1"/>
    <col min="14068" max="14069" width="15" style="47" customWidth="1"/>
    <col min="14070" max="14321" width="9.140625" style="47"/>
    <col min="14322" max="14322" width="35.85546875" style="47" bestFit="1" customWidth="1"/>
    <col min="14323" max="14323" width="11" style="47" customWidth="1"/>
    <col min="14324" max="14325" width="15" style="47" customWidth="1"/>
    <col min="14326" max="14577" width="9.140625" style="47"/>
    <col min="14578" max="14578" width="35.85546875" style="47" bestFit="1" customWidth="1"/>
    <col min="14579" max="14579" width="11" style="47" customWidth="1"/>
    <col min="14580" max="14581" width="15" style="47" customWidth="1"/>
    <col min="14582" max="14833" width="9.140625" style="47"/>
    <col min="14834" max="14834" width="35.85546875" style="47" bestFit="1" customWidth="1"/>
    <col min="14835" max="14835" width="11" style="47" customWidth="1"/>
    <col min="14836" max="14837" width="15" style="47" customWidth="1"/>
    <col min="14838" max="15089" width="9.140625" style="47"/>
    <col min="15090" max="15090" width="35.85546875" style="47" bestFit="1" customWidth="1"/>
    <col min="15091" max="15091" width="11" style="47" customWidth="1"/>
    <col min="15092" max="15093" width="15" style="47" customWidth="1"/>
    <col min="15094" max="15345" width="9.140625" style="47"/>
    <col min="15346" max="15346" width="35.85546875" style="47" bestFit="1" customWidth="1"/>
    <col min="15347" max="15347" width="11" style="47" customWidth="1"/>
    <col min="15348" max="15349" width="15" style="47" customWidth="1"/>
    <col min="15350" max="15601" width="9.140625" style="47"/>
    <col min="15602" max="15602" width="35.85546875" style="47" bestFit="1" customWidth="1"/>
    <col min="15603" max="15603" width="11" style="47" customWidth="1"/>
    <col min="15604" max="15605" width="15" style="47" customWidth="1"/>
    <col min="15606" max="15857" width="9.140625" style="47"/>
    <col min="15858" max="15858" width="35.85546875" style="47" bestFit="1" customWidth="1"/>
    <col min="15859" max="15859" width="11" style="47" customWidth="1"/>
    <col min="15860" max="15861" width="15" style="47" customWidth="1"/>
    <col min="15862" max="16113" width="9.140625" style="47"/>
    <col min="16114" max="16114" width="35.85546875" style="47" bestFit="1" customWidth="1"/>
    <col min="16115" max="16115" width="11" style="47" customWidth="1"/>
    <col min="16116" max="16117" width="15" style="47" customWidth="1"/>
    <col min="16118" max="16384" width="9.140625" style="47"/>
  </cols>
  <sheetData>
    <row r="1" spans="1:6" ht="23.45" customHeight="1">
      <c r="A1" s="175" t="s">
        <v>137</v>
      </c>
      <c r="B1" s="175"/>
      <c r="C1" s="175"/>
      <c r="D1" s="175"/>
    </row>
    <row r="2" spans="1:6" s="39" customFormat="1" ht="39" customHeight="1">
      <c r="B2" s="27"/>
      <c r="C2" s="171" t="s">
        <v>147</v>
      </c>
      <c r="D2" s="171" t="s">
        <v>60</v>
      </c>
    </row>
    <row r="3" spans="1:6">
      <c r="A3" s="40" t="s">
        <v>142</v>
      </c>
      <c r="B3" s="129" t="s">
        <v>59</v>
      </c>
      <c r="C3" s="28">
        <v>43008</v>
      </c>
      <c r="D3" s="28">
        <v>42735</v>
      </c>
    </row>
    <row r="4" spans="1:6" ht="24.75" customHeight="1">
      <c r="A4" s="41" t="s">
        <v>13</v>
      </c>
      <c r="B4" s="4"/>
      <c r="C4" s="5"/>
      <c r="D4" s="4"/>
      <c r="F4" s="130"/>
    </row>
    <row r="5" spans="1:6" ht="24.75" customHeight="1">
      <c r="A5" s="42" t="s">
        <v>14</v>
      </c>
      <c r="B5" s="17"/>
      <c r="C5" s="48">
        <f>SUM(C8:C21)</f>
        <v>4490233</v>
      </c>
      <c r="D5" s="48">
        <f>SUM(D8:D21)</f>
        <v>4307860</v>
      </c>
      <c r="E5" s="49"/>
      <c r="F5" s="130"/>
    </row>
    <row r="6" spans="1:6">
      <c r="A6" s="44"/>
      <c r="B6" s="75"/>
      <c r="C6" s="76"/>
      <c r="D6" s="77"/>
      <c r="F6" s="132"/>
    </row>
    <row r="7" spans="1:6">
      <c r="A7" s="44" t="s">
        <v>40</v>
      </c>
      <c r="B7" s="4"/>
      <c r="C7" s="6"/>
      <c r="D7" s="3"/>
      <c r="F7" s="132"/>
    </row>
    <row r="8" spans="1:6">
      <c r="A8" s="50" t="s">
        <v>41</v>
      </c>
      <c r="B8" s="4">
        <v>6</v>
      </c>
      <c r="C8" s="3">
        <v>1002202</v>
      </c>
      <c r="D8" s="3">
        <v>771572</v>
      </c>
      <c r="F8" s="132"/>
    </row>
    <row r="9" spans="1:6">
      <c r="A9" s="44" t="s">
        <v>47</v>
      </c>
      <c r="B9" s="4"/>
      <c r="C9" s="4"/>
      <c r="D9" s="4"/>
      <c r="F9" s="132"/>
    </row>
    <row r="10" spans="1:6">
      <c r="A10" s="51" t="s">
        <v>41</v>
      </c>
      <c r="B10" s="4">
        <v>6</v>
      </c>
      <c r="C10" s="3">
        <v>648514</v>
      </c>
      <c r="D10" s="3">
        <v>576703</v>
      </c>
      <c r="F10" s="132"/>
    </row>
    <row r="11" spans="1:6">
      <c r="A11" s="44" t="s">
        <v>15</v>
      </c>
      <c r="B11" s="4"/>
      <c r="C11" s="4"/>
      <c r="D11" s="4"/>
      <c r="F11" s="132"/>
    </row>
    <row r="12" spans="1:6">
      <c r="A12" s="51" t="s">
        <v>27</v>
      </c>
      <c r="B12" s="4">
        <v>26</v>
      </c>
      <c r="C12" s="3">
        <v>736278</v>
      </c>
      <c r="D12" s="3">
        <v>794183</v>
      </c>
      <c r="F12" s="132"/>
    </row>
    <row r="13" spans="1:6">
      <c r="A13" s="51" t="s">
        <v>42</v>
      </c>
      <c r="B13" s="4">
        <v>7</v>
      </c>
      <c r="C13" s="3">
        <v>1722342</v>
      </c>
      <c r="D13" s="3">
        <v>1823160</v>
      </c>
      <c r="F13" s="132"/>
    </row>
    <row r="14" spans="1:6">
      <c r="A14" s="44" t="s">
        <v>16</v>
      </c>
      <c r="B14" s="4"/>
      <c r="C14" s="4"/>
      <c r="D14" s="4"/>
      <c r="F14" s="132"/>
    </row>
    <row r="15" spans="1:6">
      <c r="A15" s="51" t="s">
        <v>18</v>
      </c>
      <c r="B15" s="4">
        <v>26</v>
      </c>
      <c r="C15" s="3">
        <v>3517</v>
      </c>
      <c r="D15" s="3">
        <v>18763</v>
      </c>
      <c r="F15" s="132"/>
    </row>
    <row r="16" spans="1:6">
      <c r="A16" s="51" t="s">
        <v>48</v>
      </c>
      <c r="B16" s="4">
        <v>8</v>
      </c>
      <c r="C16" s="3">
        <v>93461</v>
      </c>
      <c r="D16" s="3">
        <v>76129</v>
      </c>
      <c r="F16" s="132"/>
    </row>
    <row r="17" spans="1:7">
      <c r="A17" s="44" t="s">
        <v>58</v>
      </c>
      <c r="B17" s="4">
        <v>30</v>
      </c>
      <c r="C17" s="3">
        <v>10148</v>
      </c>
      <c r="D17" s="3">
        <v>8811</v>
      </c>
      <c r="F17" s="132"/>
    </row>
    <row r="18" spans="1:7">
      <c r="A18" s="44" t="s">
        <v>55</v>
      </c>
      <c r="B18" s="4"/>
      <c r="C18" s="4"/>
      <c r="D18" s="4"/>
      <c r="F18" s="132"/>
    </row>
    <row r="19" spans="1:7">
      <c r="A19" s="44" t="s">
        <v>57</v>
      </c>
      <c r="B19" s="4">
        <v>13</v>
      </c>
      <c r="C19" s="3">
        <v>148387</v>
      </c>
      <c r="D19" s="3">
        <v>136240</v>
      </c>
      <c r="F19" s="132"/>
    </row>
    <row r="20" spans="1:7" s="52" customFormat="1">
      <c r="A20" s="44" t="s">
        <v>49</v>
      </c>
      <c r="B20" s="4">
        <v>15</v>
      </c>
      <c r="C20" s="3">
        <v>123192</v>
      </c>
      <c r="D20" s="3">
        <v>102299</v>
      </c>
      <c r="F20" s="132"/>
      <c r="G20" s="47"/>
    </row>
    <row r="21" spans="1:7" s="52" customFormat="1">
      <c r="A21" s="44" t="s">
        <v>152</v>
      </c>
      <c r="B21" s="4">
        <v>24</v>
      </c>
      <c r="C21" s="3">
        <v>2192</v>
      </c>
      <c r="D21" s="3" t="s">
        <v>136</v>
      </c>
      <c r="F21" s="132"/>
      <c r="G21" s="47"/>
    </row>
    <row r="22" spans="1:7">
      <c r="A22" s="53"/>
      <c r="B22" s="53"/>
      <c r="C22" s="53"/>
      <c r="D22" s="53"/>
      <c r="F22" s="132"/>
    </row>
    <row r="23" spans="1:7" ht="24.75" customHeight="1">
      <c r="A23" s="42" t="s">
        <v>17</v>
      </c>
      <c r="B23" s="17"/>
      <c r="C23" s="48">
        <f>SUM(C26:C31)</f>
        <v>2251514</v>
      </c>
      <c r="D23" s="48">
        <f>SUM(D26:D31)</f>
        <v>1814673</v>
      </c>
      <c r="E23" s="49"/>
      <c r="F23" s="130"/>
    </row>
    <row r="24" spans="1:7">
      <c r="A24" s="44"/>
      <c r="B24" s="75"/>
      <c r="C24" s="76"/>
      <c r="D24" s="77"/>
      <c r="F24" s="132"/>
    </row>
    <row r="25" spans="1:7">
      <c r="A25" s="44" t="s">
        <v>43</v>
      </c>
      <c r="B25" s="23"/>
      <c r="C25" s="16"/>
      <c r="D25" s="10"/>
      <c r="F25" s="132"/>
    </row>
    <row r="26" spans="1:7">
      <c r="A26" s="51" t="s">
        <v>41</v>
      </c>
      <c r="B26" s="4">
        <v>6</v>
      </c>
      <c r="C26" s="3">
        <v>1876638</v>
      </c>
      <c r="D26" s="3">
        <v>1503855</v>
      </c>
      <c r="F26" s="132"/>
    </row>
    <row r="27" spans="1:7">
      <c r="A27" s="44" t="s">
        <v>44</v>
      </c>
      <c r="B27" s="4"/>
      <c r="C27" s="4"/>
      <c r="D27" s="4"/>
      <c r="F27" s="132"/>
    </row>
    <row r="28" spans="1:7" ht="24">
      <c r="A28" s="56" t="s">
        <v>79</v>
      </c>
      <c r="B28" s="4">
        <v>15</v>
      </c>
      <c r="C28" s="31">
        <v>148384</v>
      </c>
      <c r="D28" s="31">
        <v>130326</v>
      </c>
      <c r="F28" s="136"/>
    </row>
    <row r="29" spans="1:7">
      <c r="A29" s="44" t="s">
        <v>132</v>
      </c>
      <c r="B29" s="4">
        <v>13</v>
      </c>
      <c r="C29" s="3">
        <v>126240</v>
      </c>
      <c r="D29" s="3">
        <v>100115</v>
      </c>
      <c r="F29" s="132"/>
    </row>
    <row r="30" spans="1:7">
      <c r="A30" s="44" t="s">
        <v>58</v>
      </c>
      <c r="B30" s="4">
        <v>30</v>
      </c>
      <c r="C30" s="3">
        <v>4722</v>
      </c>
      <c r="D30" s="3">
        <v>4757</v>
      </c>
      <c r="F30" s="132"/>
    </row>
    <row r="31" spans="1:7">
      <c r="A31" s="44" t="s">
        <v>135</v>
      </c>
      <c r="B31" s="4">
        <v>31</v>
      </c>
      <c r="C31" s="3">
        <v>95530</v>
      </c>
      <c r="D31" s="3">
        <v>75620</v>
      </c>
      <c r="F31" s="132"/>
    </row>
    <row r="32" spans="1:7">
      <c r="A32" s="53"/>
      <c r="B32" s="18"/>
      <c r="C32" s="8"/>
      <c r="D32" s="29"/>
      <c r="F32" s="132"/>
    </row>
    <row r="33" spans="1:7" ht="24.75" customHeight="1">
      <c r="A33" s="42" t="s">
        <v>28</v>
      </c>
      <c r="B33" s="2">
        <v>17</v>
      </c>
      <c r="C33" s="48">
        <f>SUM(C35:C45)</f>
        <v>3638319</v>
      </c>
      <c r="D33" s="48">
        <f>SUM(D35:D45)</f>
        <v>3163619</v>
      </c>
      <c r="E33" s="49"/>
      <c r="F33" s="130"/>
    </row>
    <row r="34" spans="1:7">
      <c r="A34" s="41"/>
      <c r="B34" s="4"/>
      <c r="C34" s="6"/>
      <c r="D34" s="3"/>
      <c r="F34" s="132"/>
    </row>
    <row r="35" spans="1:7">
      <c r="A35" s="44" t="s">
        <v>22</v>
      </c>
      <c r="B35" s="4"/>
      <c r="C35" s="3">
        <v>350910</v>
      </c>
      <c r="D35" s="3">
        <v>350910</v>
      </c>
      <c r="F35" s="132"/>
    </row>
    <row r="36" spans="1:7">
      <c r="A36" s="44" t="s">
        <v>131</v>
      </c>
      <c r="B36" s="4"/>
      <c r="C36" s="3">
        <v>27920</v>
      </c>
      <c r="D36" s="3">
        <v>27920</v>
      </c>
      <c r="F36" s="132"/>
    </row>
    <row r="37" spans="1:7">
      <c r="A37" s="44" t="s">
        <v>80</v>
      </c>
      <c r="B37" s="4"/>
      <c r="C37" s="3">
        <v>8</v>
      </c>
      <c r="D37" s="3">
        <v>8</v>
      </c>
      <c r="F37" s="132"/>
    </row>
    <row r="38" spans="1:7" ht="24">
      <c r="A38" s="56" t="s">
        <v>82</v>
      </c>
      <c r="B38" s="4"/>
      <c r="C38" s="47"/>
      <c r="D38" s="47"/>
      <c r="F38" s="136"/>
    </row>
    <row r="39" spans="1:7" s="117" customFormat="1">
      <c r="A39" s="94" t="s">
        <v>133</v>
      </c>
      <c r="B39" s="44"/>
      <c r="C39" s="91">
        <v>-14681</v>
      </c>
      <c r="D39" s="91">
        <v>-14019</v>
      </c>
      <c r="F39" s="132"/>
      <c r="G39" s="47"/>
    </row>
    <row r="40" spans="1:7" ht="24">
      <c r="A40" s="56" t="s">
        <v>81</v>
      </c>
      <c r="B40" s="4"/>
      <c r="C40" s="3"/>
      <c r="D40" s="3"/>
      <c r="F40" s="136"/>
    </row>
    <row r="41" spans="1:7" ht="24">
      <c r="A41" s="56" t="s">
        <v>83</v>
      </c>
      <c r="B41" s="4"/>
      <c r="C41" s="31">
        <v>12563</v>
      </c>
      <c r="D41" s="31">
        <v>16890</v>
      </c>
      <c r="F41" s="132"/>
    </row>
    <row r="42" spans="1:7">
      <c r="A42" s="44" t="s">
        <v>64</v>
      </c>
      <c r="B42" s="4"/>
      <c r="C42" s="91">
        <v>-436327</v>
      </c>
      <c r="D42" s="91">
        <v>-336189</v>
      </c>
      <c r="F42" s="132"/>
    </row>
    <row r="43" spans="1:7">
      <c r="A43" s="44" t="s">
        <v>73</v>
      </c>
      <c r="B43" s="4"/>
      <c r="C43" s="3">
        <v>322456</v>
      </c>
      <c r="D43" s="3">
        <v>284207</v>
      </c>
      <c r="E43" s="54"/>
      <c r="F43" s="132"/>
    </row>
    <row r="44" spans="1:7">
      <c r="A44" s="44" t="s">
        <v>29</v>
      </c>
      <c r="B44" s="4"/>
      <c r="C44" s="3">
        <v>2395606</v>
      </c>
      <c r="D44" s="3">
        <v>1878584</v>
      </c>
      <c r="F44" s="132"/>
    </row>
    <row r="45" spans="1:7">
      <c r="A45" s="44" t="s">
        <v>5</v>
      </c>
      <c r="B45" s="4"/>
      <c r="C45" s="3">
        <v>979864</v>
      </c>
      <c r="D45" s="3">
        <v>955308</v>
      </c>
      <c r="F45" s="132"/>
    </row>
    <row r="46" spans="1:7">
      <c r="A46" s="45"/>
      <c r="B46" s="18"/>
      <c r="C46" s="8"/>
      <c r="D46" s="29"/>
      <c r="F46" s="132"/>
    </row>
    <row r="47" spans="1:7" ht="20.25" customHeight="1" thickBot="1">
      <c r="A47" s="46" t="s">
        <v>19</v>
      </c>
      <c r="B47" s="19"/>
      <c r="C47" s="120">
        <f>+C5+C23+C33</f>
        <v>10380066</v>
      </c>
      <c r="D47" s="120">
        <f>+D5+D23+D33</f>
        <v>9286152</v>
      </c>
      <c r="F47" s="130"/>
    </row>
    <row r="48" spans="1:7" ht="12.75" thickTop="1"/>
  </sheetData>
  <mergeCells count="1">
    <mergeCell ref="A1:D1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showGridLines="0" view="pageBreakPreview" zoomScale="115" zoomScaleNormal="80" zoomScaleSheetLayoutView="115" workbookViewId="0">
      <selection activeCell="C23" sqref="C23"/>
    </sheetView>
  </sheetViews>
  <sheetFormatPr defaultColWidth="8.85546875" defaultRowHeight="12"/>
  <cols>
    <col min="1" max="1" width="45.140625" style="47" customWidth="1"/>
    <col min="2" max="2" width="11" style="30" customWidth="1"/>
    <col min="3" max="6" width="19" style="30" customWidth="1"/>
    <col min="7" max="7" width="8.85546875" style="47"/>
    <col min="8" max="8" width="36.42578125" style="47" bestFit="1" customWidth="1"/>
    <col min="9" max="9" width="9.42578125" style="47" customWidth="1"/>
    <col min="10" max="232" width="8.85546875" style="47"/>
    <col min="233" max="233" width="32" style="47" customWidth="1"/>
    <col min="234" max="238" width="15" style="47" customWidth="1"/>
    <col min="239" max="488" width="8.85546875" style="47"/>
    <col min="489" max="489" width="32" style="47" customWidth="1"/>
    <col min="490" max="494" width="15" style="47" customWidth="1"/>
    <col min="495" max="744" width="8.85546875" style="47"/>
    <col min="745" max="745" width="32" style="47" customWidth="1"/>
    <col min="746" max="750" width="15" style="47" customWidth="1"/>
    <col min="751" max="1000" width="8.85546875" style="47"/>
    <col min="1001" max="1001" width="32" style="47" customWidth="1"/>
    <col min="1002" max="1006" width="15" style="47" customWidth="1"/>
    <col min="1007" max="1256" width="8.85546875" style="47"/>
    <col min="1257" max="1257" width="32" style="47" customWidth="1"/>
    <col min="1258" max="1262" width="15" style="47" customWidth="1"/>
    <col min="1263" max="1512" width="8.85546875" style="47"/>
    <col min="1513" max="1513" width="32" style="47" customWidth="1"/>
    <col min="1514" max="1518" width="15" style="47" customWidth="1"/>
    <col min="1519" max="1768" width="8.85546875" style="47"/>
    <col min="1769" max="1769" width="32" style="47" customWidth="1"/>
    <col min="1770" max="1774" width="15" style="47" customWidth="1"/>
    <col min="1775" max="2024" width="8.85546875" style="47"/>
    <col min="2025" max="2025" width="32" style="47" customWidth="1"/>
    <col min="2026" max="2030" width="15" style="47" customWidth="1"/>
    <col min="2031" max="2280" width="8.85546875" style="47"/>
    <col min="2281" max="2281" width="32" style="47" customWidth="1"/>
    <col min="2282" max="2286" width="15" style="47" customWidth="1"/>
    <col min="2287" max="2536" width="8.85546875" style="47"/>
    <col min="2537" max="2537" width="32" style="47" customWidth="1"/>
    <col min="2538" max="2542" width="15" style="47" customWidth="1"/>
    <col min="2543" max="2792" width="8.85546875" style="47"/>
    <col min="2793" max="2793" width="32" style="47" customWidth="1"/>
    <col min="2794" max="2798" width="15" style="47" customWidth="1"/>
    <col min="2799" max="3048" width="8.85546875" style="47"/>
    <col min="3049" max="3049" width="32" style="47" customWidth="1"/>
    <col min="3050" max="3054" width="15" style="47" customWidth="1"/>
    <col min="3055" max="3304" width="8.85546875" style="47"/>
    <col min="3305" max="3305" width="32" style="47" customWidth="1"/>
    <col min="3306" max="3310" width="15" style="47" customWidth="1"/>
    <col min="3311" max="3560" width="8.85546875" style="47"/>
    <col min="3561" max="3561" width="32" style="47" customWidth="1"/>
    <col min="3562" max="3566" width="15" style="47" customWidth="1"/>
    <col min="3567" max="3816" width="8.85546875" style="47"/>
    <col min="3817" max="3817" width="32" style="47" customWidth="1"/>
    <col min="3818" max="3822" width="15" style="47" customWidth="1"/>
    <col min="3823" max="4072" width="8.85546875" style="47"/>
    <col min="4073" max="4073" width="32" style="47" customWidth="1"/>
    <col min="4074" max="4078" width="15" style="47" customWidth="1"/>
    <col min="4079" max="4328" width="8.85546875" style="47"/>
    <col min="4329" max="4329" width="32" style="47" customWidth="1"/>
    <col min="4330" max="4334" width="15" style="47" customWidth="1"/>
    <col min="4335" max="4584" width="8.85546875" style="47"/>
    <col min="4585" max="4585" width="32" style="47" customWidth="1"/>
    <col min="4586" max="4590" width="15" style="47" customWidth="1"/>
    <col min="4591" max="4840" width="8.85546875" style="47"/>
    <col min="4841" max="4841" width="32" style="47" customWidth="1"/>
    <col min="4842" max="4846" width="15" style="47" customWidth="1"/>
    <col min="4847" max="5096" width="8.85546875" style="47"/>
    <col min="5097" max="5097" width="32" style="47" customWidth="1"/>
    <col min="5098" max="5102" width="15" style="47" customWidth="1"/>
    <col min="5103" max="5352" width="8.85546875" style="47"/>
    <col min="5353" max="5353" width="32" style="47" customWidth="1"/>
    <col min="5354" max="5358" width="15" style="47" customWidth="1"/>
    <col min="5359" max="5608" width="8.85546875" style="47"/>
    <col min="5609" max="5609" width="32" style="47" customWidth="1"/>
    <col min="5610" max="5614" width="15" style="47" customWidth="1"/>
    <col min="5615" max="5864" width="8.85546875" style="47"/>
    <col min="5865" max="5865" width="32" style="47" customWidth="1"/>
    <col min="5866" max="5870" width="15" style="47" customWidth="1"/>
    <col min="5871" max="6120" width="8.85546875" style="47"/>
    <col min="6121" max="6121" width="32" style="47" customWidth="1"/>
    <col min="6122" max="6126" width="15" style="47" customWidth="1"/>
    <col min="6127" max="6376" width="8.85546875" style="47"/>
    <col min="6377" max="6377" width="32" style="47" customWidth="1"/>
    <col min="6378" max="6382" width="15" style="47" customWidth="1"/>
    <col min="6383" max="6632" width="8.85546875" style="47"/>
    <col min="6633" max="6633" width="32" style="47" customWidth="1"/>
    <col min="6634" max="6638" width="15" style="47" customWidth="1"/>
    <col min="6639" max="6888" width="8.85546875" style="47"/>
    <col min="6889" max="6889" width="32" style="47" customWidth="1"/>
    <col min="6890" max="6894" width="15" style="47" customWidth="1"/>
    <col min="6895" max="7144" width="8.85546875" style="47"/>
    <col min="7145" max="7145" width="32" style="47" customWidth="1"/>
    <col min="7146" max="7150" width="15" style="47" customWidth="1"/>
    <col min="7151" max="7400" width="8.85546875" style="47"/>
    <col min="7401" max="7401" width="32" style="47" customWidth="1"/>
    <col min="7402" max="7406" width="15" style="47" customWidth="1"/>
    <col min="7407" max="7656" width="8.85546875" style="47"/>
    <col min="7657" max="7657" width="32" style="47" customWidth="1"/>
    <col min="7658" max="7662" width="15" style="47" customWidth="1"/>
    <col min="7663" max="7912" width="8.85546875" style="47"/>
    <col min="7913" max="7913" width="32" style="47" customWidth="1"/>
    <col min="7914" max="7918" width="15" style="47" customWidth="1"/>
    <col min="7919" max="8168" width="8.85546875" style="47"/>
    <col min="8169" max="8169" width="32" style="47" customWidth="1"/>
    <col min="8170" max="8174" width="15" style="47" customWidth="1"/>
    <col min="8175" max="8424" width="8.85546875" style="47"/>
    <col min="8425" max="8425" width="32" style="47" customWidth="1"/>
    <col min="8426" max="8430" width="15" style="47" customWidth="1"/>
    <col min="8431" max="8680" width="8.85546875" style="47"/>
    <col min="8681" max="8681" width="32" style="47" customWidth="1"/>
    <col min="8682" max="8686" width="15" style="47" customWidth="1"/>
    <col min="8687" max="8936" width="8.85546875" style="47"/>
    <col min="8937" max="8937" width="32" style="47" customWidth="1"/>
    <col min="8938" max="8942" width="15" style="47" customWidth="1"/>
    <col min="8943" max="9192" width="8.85546875" style="47"/>
    <col min="9193" max="9193" width="32" style="47" customWidth="1"/>
    <col min="9194" max="9198" width="15" style="47" customWidth="1"/>
    <col min="9199" max="9448" width="8.85546875" style="47"/>
    <col min="9449" max="9449" width="32" style="47" customWidth="1"/>
    <col min="9450" max="9454" width="15" style="47" customWidth="1"/>
    <col min="9455" max="9704" width="8.85546875" style="47"/>
    <col min="9705" max="9705" width="32" style="47" customWidth="1"/>
    <col min="9706" max="9710" width="15" style="47" customWidth="1"/>
    <col min="9711" max="9960" width="8.85546875" style="47"/>
    <col min="9961" max="9961" width="32" style="47" customWidth="1"/>
    <col min="9962" max="9966" width="15" style="47" customWidth="1"/>
    <col min="9967" max="10216" width="8.85546875" style="47"/>
    <col min="10217" max="10217" width="32" style="47" customWidth="1"/>
    <col min="10218" max="10222" width="15" style="47" customWidth="1"/>
    <col min="10223" max="10472" width="8.85546875" style="47"/>
    <col min="10473" max="10473" width="32" style="47" customWidth="1"/>
    <col min="10474" max="10478" width="15" style="47" customWidth="1"/>
    <col min="10479" max="10728" width="8.85546875" style="47"/>
    <col min="10729" max="10729" width="32" style="47" customWidth="1"/>
    <col min="10730" max="10734" width="15" style="47" customWidth="1"/>
    <col min="10735" max="10984" width="8.85546875" style="47"/>
    <col min="10985" max="10985" width="32" style="47" customWidth="1"/>
    <col min="10986" max="10990" width="15" style="47" customWidth="1"/>
    <col min="10991" max="11240" width="8.85546875" style="47"/>
    <col min="11241" max="11241" width="32" style="47" customWidth="1"/>
    <col min="11242" max="11246" width="15" style="47" customWidth="1"/>
    <col min="11247" max="11496" width="8.85546875" style="47"/>
    <col min="11497" max="11497" width="32" style="47" customWidth="1"/>
    <col min="11498" max="11502" width="15" style="47" customWidth="1"/>
    <col min="11503" max="11752" width="8.85546875" style="47"/>
    <col min="11753" max="11753" width="32" style="47" customWidth="1"/>
    <col min="11754" max="11758" width="15" style="47" customWidth="1"/>
    <col min="11759" max="12008" width="8.85546875" style="47"/>
    <col min="12009" max="12009" width="32" style="47" customWidth="1"/>
    <col min="12010" max="12014" width="15" style="47" customWidth="1"/>
    <col min="12015" max="12264" width="8.85546875" style="47"/>
    <col min="12265" max="12265" width="32" style="47" customWidth="1"/>
    <col min="12266" max="12270" width="15" style="47" customWidth="1"/>
    <col min="12271" max="12520" width="8.85546875" style="47"/>
    <col min="12521" max="12521" width="32" style="47" customWidth="1"/>
    <col min="12522" max="12526" width="15" style="47" customWidth="1"/>
    <col min="12527" max="12776" width="8.85546875" style="47"/>
    <col min="12777" max="12777" width="32" style="47" customWidth="1"/>
    <col min="12778" max="12782" width="15" style="47" customWidth="1"/>
    <col min="12783" max="13032" width="8.85546875" style="47"/>
    <col min="13033" max="13033" width="32" style="47" customWidth="1"/>
    <col min="13034" max="13038" width="15" style="47" customWidth="1"/>
    <col min="13039" max="13288" width="8.85546875" style="47"/>
    <col min="13289" max="13289" width="32" style="47" customWidth="1"/>
    <col min="13290" max="13294" width="15" style="47" customWidth="1"/>
    <col min="13295" max="13544" width="8.85546875" style="47"/>
    <col min="13545" max="13545" width="32" style="47" customWidth="1"/>
    <col min="13546" max="13550" width="15" style="47" customWidth="1"/>
    <col min="13551" max="13800" width="8.85546875" style="47"/>
    <col min="13801" max="13801" width="32" style="47" customWidth="1"/>
    <col min="13802" max="13806" width="15" style="47" customWidth="1"/>
    <col min="13807" max="14056" width="8.85546875" style="47"/>
    <col min="14057" max="14057" width="32" style="47" customWidth="1"/>
    <col min="14058" max="14062" width="15" style="47" customWidth="1"/>
    <col min="14063" max="14312" width="8.85546875" style="47"/>
    <col min="14313" max="14313" width="32" style="47" customWidth="1"/>
    <col min="14314" max="14318" width="15" style="47" customWidth="1"/>
    <col min="14319" max="14568" width="8.85546875" style="47"/>
    <col min="14569" max="14569" width="32" style="47" customWidth="1"/>
    <col min="14570" max="14574" width="15" style="47" customWidth="1"/>
    <col min="14575" max="14824" width="8.85546875" style="47"/>
    <col min="14825" max="14825" width="32" style="47" customWidth="1"/>
    <col min="14826" max="14830" width="15" style="47" customWidth="1"/>
    <col min="14831" max="15080" width="8.85546875" style="47"/>
    <col min="15081" max="15081" width="32" style="47" customWidth="1"/>
    <col min="15082" max="15086" width="15" style="47" customWidth="1"/>
    <col min="15087" max="15336" width="8.85546875" style="47"/>
    <col min="15337" max="15337" width="32" style="47" customWidth="1"/>
    <col min="15338" max="15342" width="15" style="47" customWidth="1"/>
    <col min="15343" max="15592" width="8.85546875" style="47"/>
    <col min="15593" max="15593" width="32" style="47" customWidth="1"/>
    <col min="15594" max="15598" width="15" style="47" customWidth="1"/>
    <col min="15599" max="15848" width="8.85546875" style="47"/>
    <col min="15849" max="15849" width="32" style="47" customWidth="1"/>
    <col min="15850" max="15854" width="15" style="47" customWidth="1"/>
    <col min="15855" max="16104" width="8.85546875" style="47"/>
    <col min="16105" max="16105" width="32" style="47" customWidth="1"/>
    <col min="16106" max="16110" width="15" style="47" customWidth="1"/>
    <col min="16111" max="16384" width="8.85546875" style="47"/>
  </cols>
  <sheetData>
    <row r="1" spans="1:8" s="54" customFormat="1" ht="27.6" customHeight="1">
      <c r="A1" s="175" t="s">
        <v>154</v>
      </c>
      <c r="B1" s="175"/>
      <c r="C1" s="175"/>
      <c r="D1" s="175"/>
      <c r="E1" s="175"/>
      <c r="F1" s="175"/>
    </row>
    <row r="2" spans="1:8" s="54" customFormat="1" ht="57.75" customHeight="1">
      <c r="A2" s="98" t="s">
        <v>142</v>
      </c>
      <c r="B2" s="137" t="s">
        <v>59</v>
      </c>
      <c r="C2" s="85" t="s">
        <v>148</v>
      </c>
      <c r="D2" s="85" t="s">
        <v>149</v>
      </c>
      <c r="E2" s="85" t="s">
        <v>155</v>
      </c>
      <c r="F2" s="85" t="s">
        <v>150</v>
      </c>
    </row>
    <row r="3" spans="1:8" s="54" customFormat="1">
      <c r="A3" s="99"/>
      <c r="B3" s="100"/>
      <c r="C3" s="100"/>
      <c r="D3" s="101"/>
      <c r="E3" s="100"/>
      <c r="F3" s="101"/>
    </row>
    <row r="4" spans="1:8" s="54" customFormat="1">
      <c r="A4" s="55" t="s">
        <v>30</v>
      </c>
      <c r="B4" s="10"/>
      <c r="C4" s="10"/>
      <c r="D4" s="10"/>
      <c r="E4" s="16"/>
      <c r="F4" s="10"/>
      <c r="H4" s="138"/>
    </row>
    <row r="5" spans="1:8" s="54" customFormat="1">
      <c r="A5" s="56" t="s">
        <v>50</v>
      </c>
      <c r="B5" s="10">
        <v>18</v>
      </c>
      <c r="C5" s="91">
        <v>17138240</v>
      </c>
      <c r="D5" s="91">
        <v>12639771</v>
      </c>
      <c r="E5" s="91">
        <v>5485632</v>
      </c>
      <c r="F5" s="91">
        <v>3839934</v>
      </c>
      <c r="H5" s="139"/>
    </row>
    <row r="6" spans="1:8" s="54" customFormat="1">
      <c r="A6" s="56" t="s">
        <v>31</v>
      </c>
      <c r="B6" s="10">
        <v>18</v>
      </c>
      <c r="C6" s="91">
        <v>-15338251</v>
      </c>
      <c r="D6" s="91">
        <v>-11187775</v>
      </c>
      <c r="E6" s="91">
        <v>-4857549</v>
      </c>
      <c r="F6" s="91">
        <v>-3381816</v>
      </c>
      <c r="H6" s="139"/>
    </row>
    <row r="7" spans="1:8" s="54" customFormat="1" ht="11.25" customHeight="1">
      <c r="A7" s="57"/>
      <c r="B7" s="33"/>
      <c r="C7" s="96"/>
      <c r="D7" s="91"/>
      <c r="E7" s="12"/>
      <c r="F7" s="13"/>
    </row>
    <row r="8" spans="1:8" s="54" customFormat="1">
      <c r="A8" s="22" t="s">
        <v>20</v>
      </c>
      <c r="B8" s="88"/>
      <c r="C8" s="73">
        <f>+SUM(C5:C6)</f>
        <v>1799989</v>
      </c>
      <c r="D8" s="73">
        <f>+SUM(D5:D6)</f>
        <v>1451996</v>
      </c>
      <c r="E8" s="73">
        <f>+SUM(E5:E6)</f>
        <v>628083</v>
      </c>
      <c r="F8" s="73">
        <f>+SUM(F5:F6)</f>
        <v>458118</v>
      </c>
      <c r="G8" s="102"/>
      <c r="H8" s="141"/>
    </row>
    <row r="9" spans="1:8" s="54" customFormat="1" ht="12.75" customHeight="1">
      <c r="A9" s="56"/>
      <c r="B9" s="32"/>
      <c r="C9" s="10"/>
      <c r="D9" s="10"/>
      <c r="E9" s="16"/>
      <c r="F9" s="10"/>
    </row>
    <row r="10" spans="1:8" s="54" customFormat="1">
      <c r="A10" s="56" t="s">
        <v>71</v>
      </c>
      <c r="B10" s="10">
        <v>19</v>
      </c>
      <c r="C10" s="91">
        <v>-351008</v>
      </c>
      <c r="D10" s="91">
        <v>-298618</v>
      </c>
      <c r="E10" s="91">
        <v>-118422</v>
      </c>
      <c r="F10" s="91">
        <v>-92232</v>
      </c>
      <c r="H10" s="139"/>
    </row>
    <row r="11" spans="1:8" s="54" customFormat="1">
      <c r="A11" s="56" t="s">
        <v>32</v>
      </c>
      <c r="B11" s="10">
        <v>19</v>
      </c>
      <c r="C11" s="91">
        <v>-175304</v>
      </c>
      <c r="D11" s="91">
        <v>-141806</v>
      </c>
      <c r="E11" s="91">
        <v>-61409</v>
      </c>
      <c r="F11" s="91">
        <v>-40380</v>
      </c>
      <c r="H11" s="139"/>
    </row>
    <row r="12" spans="1:8" s="54" customFormat="1">
      <c r="A12" s="56" t="s">
        <v>33</v>
      </c>
      <c r="B12" s="10">
        <v>19</v>
      </c>
      <c r="C12" s="91">
        <v>-221638</v>
      </c>
      <c r="D12" s="91">
        <v>-284382</v>
      </c>
      <c r="E12" s="91">
        <v>-74089</v>
      </c>
      <c r="F12" s="91">
        <v>-128137</v>
      </c>
      <c r="H12" s="139"/>
    </row>
    <row r="13" spans="1:8" s="54" customFormat="1">
      <c r="A13" s="56" t="s">
        <v>51</v>
      </c>
      <c r="B13" s="10">
        <v>21</v>
      </c>
      <c r="C13" s="91">
        <v>265249</v>
      </c>
      <c r="D13" s="91">
        <v>150566</v>
      </c>
      <c r="E13" s="91">
        <v>103298</v>
      </c>
      <c r="F13" s="91">
        <v>63366</v>
      </c>
      <c r="H13" s="139"/>
    </row>
    <row r="14" spans="1:8" s="54" customFormat="1">
      <c r="A14" s="56" t="s">
        <v>52</v>
      </c>
      <c r="B14" s="10">
        <v>21</v>
      </c>
      <c r="C14" s="91">
        <v>-188838</v>
      </c>
      <c r="D14" s="91">
        <v>-134225</v>
      </c>
      <c r="E14" s="91">
        <v>-57095</v>
      </c>
      <c r="F14" s="91">
        <v>-38059</v>
      </c>
      <c r="H14" s="139"/>
    </row>
    <row r="15" spans="1:8" s="54" customFormat="1" ht="12" customHeight="1">
      <c r="A15" s="57"/>
      <c r="B15" s="33"/>
      <c r="C15" s="12"/>
      <c r="D15" s="13"/>
      <c r="E15" s="12"/>
      <c r="F15" s="13"/>
    </row>
    <row r="16" spans="1:8" s="54" customFormat="1">
      <c r="A16" s="22" t="s">
        <v>53</v>
      </c>
      <c r="B16" s="88"/>
      <c r="C16" s="73">
        <f>+SUM(C8:C14)</f>
        <v>1128450</v>
      </c>
      <c r="D16" s="73">
        <f>+SUM(D8:D14)</f>
        <v>743531</v>
      </c>
      <c r="E16" s="73">
        <f>+SUM(E8:E14)</f>
        <v>420366</v>
      </c>
      <c r="F16" s="73">
        <f>+SUM(F8:F14)</f>
        <v>222676</v>
      </c>
      <c r="H16" s="140"/>
    </row>
    <row r="17" spans="1:9" s="54" customFormat="1" ht="11.25" customHeight="1">
      <c r="A17" s="56"/>
      <c r="B17" s="32"/>
      <c r="C17" s="10"/>
      <c r="D17" s="10"/>
      <c r="E17" s="16"/>
      <c r="F17" s="10"/>
    </row>
    <row r="18" spans="1:9">
      <c r="A18" s="56" t="s">
        <v>65</v>
      </c>
      <c r="B18" s="10">
        <v>29</v>
      </c>
      <c r="C18" s="91">
        <v>363</v>
      </c>
      <c r="D18" s="105">
        <v>422</v>
      </c>
      <c r="E18" s="91">
        <v>0</v>
      </c>
      <c r="F18" s="91">
        <v>0</v>
      </c>
      <c r="H18" s="139"/>
      <c r="I18" s="54"/>
    </row>
    <row r="19" spans="1:9" s="54" customFormat="1" ht="11.25" customHeight="1">
      <c r="A19" s="56" t="s">
        <v>56</v>
      </c>
      <c r="B19" s="10">
        <v>29</v>
      </c>
      <c r="C19" s="91">
        <v>-1685</v>
      </c>
      <c r="D19" s="91">
        <v>-1982</v>
      </c>
      <c r="E19" s="91">
        <v>-205</v>
      </c>
      <c r="F19" s="91">
        <v>-828</v>
      </c>
      <c r="H19" s="139"/>
    </row>
    <row r="20" spans="1:9" s="54" customFormat="1" ht="11.25" customHeight="1">
      <c r="A20" s="56"/>
      <c r="B20" s="10"/>
      <c r="C20" s="96"/>
      <c r="D20" s="91"/>
      <c r="E20" s="96"/>
      <c r="F20" s="91"/>
    </row>
    <row r="21" spans="1:9" s="54" customFormat="1">
      <c r="A21" s="22" t="s">
        <v>70</v>
      </c>
      <c r="B21" s="88"/>
      <c r="C21" s="73">
        <f>+SUM(C16:C19)</f>
        <v>1127128</v>
      </c>
      <c r="D21" s="73">
        <f>+SUM(D16:D19)</f>
        <v>741971</v>
      </c>
      <c r="E21" s="73">
        <f>+SUM(E16:E19)</f>
        <v>420161</v>
      </c>
      <c r="F21" s="73">
        <f>+SUM(F16:F19)</f>
        <v>221848</v>
      </c>
      <c r="G21" s="102"/>
      <c r="H21" s="140"/>
    </row>
    <row r="22" spans="1:9" s="54" customFormat="1" ht="11.25" customHeight="1">
      <c r="A22" s="56"/>
      <c r="B22" s="32"/>
      <c r="C22" s="16"/>
      <c r="D22" s="10"/>
      <c r="E22" s="16"/>
      <c r="F22" s="10"/>
    </row>
    <row r="23" spans="1:9" s="54" customFormat="1">
      <c r="A23" s="56" t="s">
        <v>66</v>
      </c>
      <c r="B23" s="10">
        <v>22</v>
      </c>
      <c r="C23" s="91">
        <v>268311</v>
      </c>
      <c r="D23" s="91">
        <v>237901</v>
      </c>
      <c r="E23" s="91">
        <v>90471</v>
      </c>
      <c r="F23" s="91">
        <v>75545</v>
      </c>
      <c r="H23" s="139"/>
    </row>
    <row r="24" spans="1:9" s="54" customFormat="1">
      <c r="A24" s="56" t="s">
        <v>67</v>
      </c>
      <c r="B24" s="10">
        <v>23</v>
      </c>
      <c r="C24" s="91">
        <v>-408953</v>
      </c>
      <c r="D24" s="91">
        <v>-323692</v>
      </c>
      <c r="E24" s="91">
        <v>-154464</v>
      </c>
      <c r="F24" s="91">
        <v>-117477</v>
      </c>
      <c r="H24" s="139"/>
    </row>
    <row r="25" spans="1:9" s="54" customFormat="1" ht="12" customHeight="1">
      <c r="A25" s="60"/>
      <c r="B25" s="34"/>
      <c r="C25" s="72"/>
      <c r="D25" s="31"/>
      <c r="E25" s="72"/>
      <c r="F25" s="31"/>
    </row>
    <row r="26" spans="1:9" s="54" customFormat="1" ht="13.5" customHeight="1">
      <c r="A26" s="22" t="s">
        <v>34</v>
      </c>
      <c r="B26" s="88"/>
      <c r="C26" s="73">
        <f>+SUM(C21:C24)</f>
        <v>986486</v>
      </c>
      <c r="D26" s="73">
        <f>+SUM(D21:D24)</f>
        <v>656180</v>
      </c>
      <c r="E26" s="73">
        <f>+SUM(E21:E24)</f>
        <v>356168</v>
      </c>
      <c r="F26" s="73">
        <f>+SUM(F21:F24)</f>
        <v>179916</v>
      </c>
      <c r="H26" s="141"/>
    </row>
    <row r="27" spans="1:9" s="54" customFormat="1">
      <c r="A27" s="55"/>
      <c r="B27" s="35"/>
      <c r="C27" s="74"/>
      <c r="D27" s="59"/>
      <c r="E27" s="74"/>
      <c r="F27" s="59"/>
    </row>
    <row r="28" spans="1:9" s="54" customFormat="1">
      <c r="A28" s="55" t="s">
        <v>134</v>
      </c>
      <c r="B28" s="16"/>
      <c r="C28" s="96">
        <f>+SUM(C29:C30)</f>
        <v>-6622</v>
      </c>
      <c r="D28" s="96">
        <f>+SUM(D29:D30)</f>
        <v>-18158</v>
      </c>
      <c r="E28" s="96">
        <f>+SUM(E29:E30)</f>
        <v>-10222</v>
      </c>
      <c r="F28" s="96">
        <f>+SUM(F29:F30)</f>
        <v>-5997</v>
      </c>
      <c r="H28" s="140"/>
    </row>
    <row r="29" spans="1:9" s="54" customFormat="1">
      <c r="A29" s="56" t="s">
        <v>62</v>
      </c>
      <c r="B29" s="10">
        <v>24</v>
      </c>
      <c r="C29" s="91">
        <v>-14319</v>
      </c>
      <c r="D29" s="91">
        <v>-15854</v>
      </c>
      <c r="E29" s="91">
        <v>-4676</v>
      </c>
      <c r="F29" s="91">
        <v>-700</v>
      </c>
      <c r="H29" s="139"/>
    </row>
    <row r="30" spans="1:9" s="54" customFormat="1">
      <c r="A30" s="56" t="s">
        <v>84</v>
      </c>
      <c r="B30" s="10">
        <v>24</v>
      </c>
      <c r="C30" s="91">
        <v>7697</v>
      </c>
      <c r="D30" s="91">
        <v>-2304</v>
      </c>
      <c r="E30" s="91">
        <v>-5546</v>
      </c>
      <c r="F30" s="91">
        <v>-5297</v>
      </c>
      <c r="H30" s="139"/>
    </row>
    <row r="31" spans="1:9" s="54" customFormat="1" ht="12" customHeight="1">
      <c r="A31" s="60"/>
      <c r="B31" s="34"/>
      <c r="C31" s="30"/>
      <c r="D31" s="30"/>
      <c r="E31" s="121"/>
      <c r="F31" s="30"/>
    </row>
    <row r="32" spans="1:9" s="54" customFormat="1">
      <c r="A32" s="22" t="s">
        <v>88</v>
      </c>
      <c r="B32" s="88"/>
      <c r="C32" s="73">
        <f>+C26+C29+C30</f>
        <v>979864</v>
      </c>
      <c r="D32" s="73">
        <f>+D26+D29+D30</f>
        <v>638022</v>
      </c>
      <c r="E32" s="73">
        <f>+E26+E29+E30</f>
        <v>345946</v>
      </c>
      <c r="F32" s="73">
        <f>+F26+F29+F30</f>
        <v>173919</v>
      </c>
      <c r="H32" s="141"/>
    </row>
    <row r="33" spans="1:8" s="54" customFormat="1">
      <c r="A33" s="22"/>
      <c r="B33" s="88"/>
      <c r="C33" s="103"/>
      <c r="D33" s="103"/>
      <c r="E33" s="122"/>
      <c r="F33" s="103"/>
    </row>
    <row r="34" spans="1:8" s="169" customFormat="1" ht="17.25" customHeight="1" thickBot="1">
      <c r="A34" s="61" t="s">
        <v>151</v>
      </c>
      <c r="B34" s="168">
        <v>25</v>
      </c>
      <c r="C34" s="170" t="s">
        <v>138</v>
      </c>
      <c r="D34" s="170" t="s">
        <v>139</v>
      </c>
      <c r="E34" s="170" t="s">
        <v>140</v>
      </c>
      <c r="F34" s="170" t="s">
        <v>141</v>
      </c>
      <c r="H34" s="140"/>
    </row>
    <row r="35" spans="1:8" ht="12.75" thickTop="1"/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showGridLines="0" view="pageBreakPreview" zoomScale="115" zoomScaleNormal="80" zoomScaleSheetLayoutView="115" workbookViewId="0">
      <selection activeCell="C23" sqref="C23"/>
    </sheetView>
  </sheetViews>
  <sheetFormatPr defaultColWidth="8.85546875" defaultRowHeight="12"/>
  <cols>
    <col min="1" max="1" width="58.7109375" style="47" customWidth="1"/>
    <col min="2" max="2" width="10.140625" style="30" customWidth="1"/>
    <col min="3" max="4" width="20.28515625" style="30" customWidth="1"/>
    <col min="5" max="5" width="20.28515625" style="121" customWidth="1"/>
    <col min="6" max="6" width="20.28515625" style="30" customWidth="1"/>
    <col min="7" max="241" width="8.85546875" style="47"/>
    <col min="242" max="242" width="37.42578125" style="47" customWidth="1"/>
    <col min="243" max="243" width="13.42578125" style="47" customWidth="1"/>
    <col min="244" max="247" width="15" style="47" customWidth="1"/>
    <col min="248" max="497" width="8.85546875" style="47"/>
    <col min="498" max="498" width="37.42578125" style="47" customWidth="1"/>
    <col min="499" max="499" width="13.42578125" style="47" customWidth="1"/>
    <col min="500" max="503" width="15" style="47" customWidth="1"/>
    <col min="504" max="753" width="8.85546875" style="47"/>
    <col min="754" max="754" width="37.42578125" style="47" customWidth="1"/>
    <col min="755" max="755" width="13.42578125" style="47" customWidth="1"/>
    <col min="756" max="759" width="15" style="47" customWidth="1"/>
    <col min="760" max="1009" width="8.85546875" style="47"/>
    <col min="1010" max="1010" width="37.42578125" style="47" customWidth="1"/>
    <col min="1011" max="1011" width="13.42578125" style="47" customWidth="1"/>
    <col min="1012" max="1015" width="15" style="47" customWidth="1"/>
    <col min="1016" max="1265" width="8.85546875" style="47"/>
    <col min="1266" max="1266" width="37.42578125" style="47" customWidth="1"/>
    <col min="1267" max="1267" width="13.42578125" style="47" customWidth="1"/>
    <col min="1268" max="1271" width="15" style="47" customWidth="1"/>
    <col min="1272" max="1521" width="8.85546875" style="47"/>
    <col min="1522" max="1522" width="37.42578125" style="47" customWidth="1"/>
    <col min="1523" max="1523" width="13.42578125" style="47" customWidth="1"/>
    <col min="1524" max="1527" width="15" style="47" customWidth="1"/>
    <col min="1528" max="1777" width="8.85546875" style="47"/>
    <col min="1778" max="1778" width="37.42578125" style="47" customWidth="1"/>
    <col min="1779" max="1779" width="13.42578125" style="47" customWidth="1"/>
    <col min="1780" max="1783" width="15" style="47" customWidth="1"/>
    <col min="1784" max="2033" width="8.85546875" style="47"/>
    <col min="2034" max="2034" width="37.42578125" style="47" customWidth="1"/>
    <col min="2035" max="2035" width="13.42578125" style="47" customWidth="1"/>
    <col min="2036" max="2039" width="15" style="47" customWidth="1"/>
    <col min="2040" max="2289" width="8.85546875" style="47"/>
    <col min="2290" max="2290" width="37.42578125" style="47" customWidth="1"/>
    <col min="2291" max="2291" width="13.42578125" style="47" customWidth="1"/>
    <col min="2292" max="2295" width="15" style="47" customWidth="1"/>
    <col min="2296" max="2545" width="8.85546875" style="47"/>
    <col min="2546" max="2546" width="37.42578125" style="47" customWidth="1"/>
    <col min="2547" max="2547" width="13.42578125" style="47" customWidth="1"/>
    <col min="2548" max="2551" width="15" style="47" customWidth="1"/>
    <col min="2552" max="2801" width="8.85546875" style="47"/>
    <col min="2802" max="2802" width="37.42578125" style="47" customWidth="1"/>
    <col min="2803" max="2803" width="13.42578125" style="47" customWidth="1"/>
    <col min="2804" max="2807" width="15" style="47" customWidth="1"/>
    <col min="2808" max="3057" width="8.85546875" style="47"/>
    <col min="3058" max="3058" width="37.42578125" style="47" customWidth="1"/>
    <col min="3059" max="3059" width="13.42578125" style="47" customWidth="1"/>
    <col min="3060" max="3063" width="15" style="47" customWidth="1"/>
    <col min="3064" max="3313" width="8.85546875" style="47"/>
    <col min="3314" max="3314" width="37.42578125" style="47" customWidth="1"/>
    <col min="3315" max="3315" width="13.42578125" style="47" customWidth="1"/>
    <col min="3316" max="3319" width="15" style="47" customWidth="1"/>
    <col min="3320" max="3569" width="8.85546875" style="47"/>
    <col min="3570" max="3570" width="37.42578125" style="47" customWidth="1"/>
    <col min="3571" max="3571" width="13.42578125" style="47" customWidth="1"/>
    <col min="3572" max="3575" width="15" style="47" customWidth="1"/>
    <col min="3576" max="3825" width="8.85546875" style="47"/>
    <col min="3826" max="3826" width="37.42578125" style="47" customWidth="1"/>
    <col min="3827" max="3827" width="13.42578125" style="47" customWidth="1"/>
    <col min="3828" max="3831" width="15" style="47" customWidth="1"/>
    <col min="3832" max="4081" width="8.85546875" style="47"/>
    <col min="4082" max="4082" width="37.42578125" style="47" customWidth="1"/>
    <col min="4083" max="4083" width="13.42578125" style="47" customWidth="1"/>
    <col min="4084" max="4087" width="15" style="47" customWidth="1"/>
    <col min="4088" max="4337" width="8.85546875" style="47"/>
    <col min="4338" max="4338" width="37.42578125" style="47" customWidth="1"/>
    <col min="4339" max="4339" width="13.42578125" style="47" customWidth="1"/>
    <col min="4340" max="4343" width="15" style="47" customWidth="1"/>
    <col min="4344" max="4593" width="8.85546875" style="47"/>
    <col min="4594" max="4594" width="37.42578125" style="47" customWidth="1"/>
    <col min="4595" max="4595" width="13.42578125" style="47" customWidth="1"/>
    <col min="4596" max="4599" width="15" style="47" customWidth="1"/>
    <col min="4600" max="4849" width="8.85546875" style="47"/>
    <col min="4850" max="4850" width="37.42578125" style="47" customWidth="1"/>
    <col min="4851" max="4851" width="13.42578125" style="47" customWidth="1"/>
    <col min="4852" max="4855" width="15" style="47" customWidth="1"/>
    <col min="4856" max="5105" width="8.85546875" style="47"/>
    <col min="5106" max="5106" width="37.42578125" style="47" customWidth="1"/>
    <col min="5107" max="5107" width="13.42578125" style="47" customWidth="1"/>
    <col min="5108" max="5111" width="15" style="47" customWidth="1"/>
    <col min="5112" max="5361" width="8.85546875" style="47"/>
    <col min="5362" max="5362" width="37.42578125" style="47" customWidth="1"/>
    <col min="5363" max="5363" width="13.42578125" style="47" customWidth="1"/>
    <col min="5364" max="5367" width="15" style="47" customWidth="1"/>
    <col min="5368" max="5617" width="8.85546875" style="47"/>
    <col min="5618" max="5618" width="37.42578125" style="47" customWidth="1"/>
    <col min="5619" max="5619" width="13.42578125" style="47" customWidth="1"/>
    <col min="5620" max="5623" width="15" style="47" customWidth="1"/>
    <col min="5624" max="5873" width="8.85546875" style="47"/>
    <col min="5874" max="5874" width="37.42578125" style="47" customWidth="1"/>
    <col min="5875" max="5875" width="13.42578125" style="47" customWidth="1"/>
    <col min="5876" max="5879" width="15" style="47" customWidth="1"/>
    <col min="5880" max="6129" width="8.85546875" style="47"/>
    <col min="6130" max="6130" width="37.42578125" style="47" customWidth="1"/>
    <col min="6131" max="6131" width="13.42578125" style="47" customWidth="1"/>
    <col min="6132" max="6135" width="15" style="47" customWidth="1"/>
    <col min="6136" max="6385" width="8.85546875" style="47"/>
    <col min="6386" max="6386" width="37.42578125" style="47" customWidth="1"/>
    <col min="6387" max="6387" width="13.42578125" style="47" customWidth="1"/>
    <col min="6388" max="6391" width="15" style="47" customWidth="1"/>
    <col min="6392" max="6641" width="8.85546875" style="47"/>
    <col min="6642" max="6642" width="37.42578125" style="47" customWidth="1"/>
    <col min="6643" max="6643" width="13.42578125" style="47" customWidth="1"/>
    <col min="6644" max="6647" width="15" style="47" customWidth="1"/>
    <col min="6648" max="6897" width="8.85546875" style="47"/>
    <col min="6898" max="6898" width="37.42578125" style="47" customWidth="1"/>
    <col min="6899" max="6899" width="13.42578125" style="47" customWidth="1"/>
    <col min="6900" max="6903" width="15" style="47" customWidth="1"/>
    <col min="6904" max="7153" width="8.85546875" style="47"/>
    <col min="7154" max="7154" width="37.42578125" style="47" customWidth="1"/>
    <col min="7155" max="7155" width="13.42578125" style="47" customWidth="1"/>
    <col min="7156" max="7159" width="15" style="47" customWidth="1"/>
    <col min="7160" max="7409" width="8.85546875" style="47"/>
    <col min="7410" max="7410" width="37.42578125" style="47" customWidth="1"/>
    <col min="7411" max="7411" width="13.42578125" style="47" customWidth="1"/>
    <col min="7412" max="7415" width="15" style="47" customWidth="1"/>
    <col min="7416" max="7665" width="8.85546875" style="47"/>
    <col min="7666" max="7666" width="37.42578125" style="47" customWidth="1"/>
    <col min="7667" max="7667" width="13.42578125" style="47" customWidth="1"/>
    <col min="7668" max="7671" width="15" style="47" customWidth="1"/>
    <col min="7672" max="7921" width="8.85546875" style="47"/>
    <col min="7922" max="7922" width="37.42578125" style="47" customWidth="1"/>
    <col min="7923" max="7923" width="13.42578125" style="47" customWidth="1"/>
    <col min="7924" max="7927" width="15" style="47" customWidth="1"/>
    <col min="7928" max="8177" width="8.85546875" style="47"/>
    <col min="8178" max="8178" width="37.42578125" style="47" customWidth="1"/>
    <col min="8179" max="8179" width="13.42578125" style="47" customWidth="1"/>
    <col min="8180" max="8183" width="15" style="47" customWidth="1"/>
    <col min="8184" max="8433" width="8.85546875" style="47"/>
    <col min="8434" max="8434" width="37.42578125" style="47" customWidth="1"/>
    <col min="8435" max="8435" width="13.42578125" style="47" customWidth="1"/>
    <col min="8436" max="8439" width="15" style="47" customWidth="1"/>
    <col min="8440" max="8689" width="8.85546875" style="47"/>
    <col min="8690" max="8690" width="37.42578125" style="47" customWidth="1"/>
    <col min="8691" max="8691" width="13.42578125" style="47" customWidth="1"/>
    <col min="8692" max="8695" width="15" style="47" customWidth="1"/>
    <col min="8696" max="8945" width="8.85546875" style="47"/>
    <col min="8946" max="8946" width="37.42578125" style="47" customWidth="1"/>
    <col min="8947" max="8947" width="13.42578125" style="47" customWidth="1"/>
    <col min="8948" max="8951" width="15" style="47" customWidth="1"/>
    <col min="8952" max="9201" width="8.85546875" style="47"/>
    <col min="9202" max="9202" width="37.42578125" style="47" customWidth="1"/>
    <col min="9203" max="9203" width="13.42578125" style="47" customWidth="1"/>
    <col min="9204" max="9207" width="15" style="47" customWidth="1"/>
    <col min="9208" max="9457" width="8.85546875" style="47"/>
    <col min="9458" max="9458" width="37.42578125" style="47" customWidth="1"/>
    <col min="9459" max="9459" width="13.42578125" style="47" customWidth="1"/>
    <col min="9460" max="9463" width="15" style="47" customWidth="1"/>
    <col min="9464" max="9713" width="8.85546875" style="47"/>
    <col min="9714" max="9714" width="37.42578125" style="47" customWidth="1"/>
    <col min="9715" max="9715" width="13.42578125" style="47" customWidth="1"/>
    <col min="9716" max="9719" width="15" style="47" customWidth="1"/>
    <col min="9720" max="9969" width="8.85546875" style="47"/>
    <col min="9970" max="9970" width="37.42578125" style="47" customWidth="1"/>
    <col min="9971" max="9971" width="13.42578125" style="47" customWidth="1"/>
    <col min="9972" max="9975" width="15" style="47" customWidth="1"/>
    <col min="9976" max="10225" width="8.85546875" style="47"/>
    <col min="10226" max="10226" width="37.42578125" style="47" customWidth="1"/>
    <col min="10227" max="10227" width="13.42578125" style="47" customWidth="1"/>
    <col min="10228" max="10231" width="15" style="47" customWidth="1"/>
    <col min="10232" max="10481" width="8.85546875" style="47"/>
    <col min="10482" max="10482" width="37.42578125" style="47" customWidth="1"/>
    <col min="10483" max="10483" width="13.42578125" style="47" customWidth="1"/>
    <col min="10484" max="10487" width="15" style="47" customWidth="1"/>
    <col min="10488" max="10737" width="8.85546875" style="47"/>
    <col min="10738" max="10738" width="37.42578125" style="47" customWidth="1"/>
    <col min="10739" max="10739" width="13.42578125" style="47" customWidth="1"/>
    <col min="10740" max="10743" width="15" style="47" customWidth="1"/>
    <col min="10744" max="10993" width="8.85546875" style="47"/>
    <col min="10994" max="10994" width="37.42578125" style="47" customWidth="1"/>
    <col min="10995" max="10995" width="13.42578125" style="47" customWidth="1"/>
    <col min="10996" max="10999" width="15" style="47" customWidth="1"/>
    <col min="11000" max="11249" width="8.85546875" style="47"/>
    <col min="11250" max="11250" width="37.42578125" style="47" customWidth="1"/>
    <col min="11251" max="11251" width="13.42578125" style="47" customWidth="1"/>
    <col min="11252" max="11255" width="15" style="47" customWidth="1"/>
    <col min="11256" max="11505" width="8.85546875" style="47"/>
    <col min="11506" max="11506" width="37.42578125" style="47" customWidth="1"/>
    <col min="11507" max="11507" width="13.42578125" style="47" customWidth="1"/>
    <col min="11508" max="11511" width="15" style="47" customWidth="1"/>
    <col min="11512" max="11761" width="8.85546875" style="47"/>
    <col min="11762" max="11762" width="37.42578125" style="47" customWidth="1"/>
    <col min="11763" max="11763" width="13.42578125" style="47" customWidth="1"/>
    <col min="11764" max="11767" width="15" style="47" customWidth="1"/>
    <col min="11768" max="12017" width="8.85546875" style="47"/>
    <col min="12018" max="12018" width="37.42578125" style="47" customWidth="1"/>
    <col min="12019" max="12019" width="13.42578125" style="47" customWidth="1"/>
    <col min="12020" max="12023" width="15" style="47" customWidth="1"/>
    <col min="12024" max="12273" width="8.85546875" style="47"/>
    <col min="12274" max="12274" width="37.42578125" style="47" customWidth="1"/>
    <col min="12275" max="12275" width="13.42578125" style="47" customWidth="1"/>
    <col min="12276" max="12279" width="15" style="47" customWidth="1"/>
    <col min="12280" max="12529" width="8.85546875" style="47"/>
    <col min="12530" max="12530" width="37.42578125" style="47" customWidth="1"/>
    <col min="12531" max="12531" width="13.42578125" style="47" customWidth="1"/>
    <col min="12532" max="12535" width="15" style="47" customWidth="1"/>
    <col min="12536" max="12785" width="8.85546875" style="47"/>
    <col min="12786" max="12786" width="37.42578125" style="47" customWidth="1"/>
    <col min="12787" max="12787" width="13.42578125" style="47" customWidth="1"/>
    <col min="12788" max="12791" width="15" style="47" customWidth="1"/>
    <col min="12792" max="13041" width="8.85546875" style="47"/>
    <col min="13042" max="13042" width="37.42578125" style="47" customWidth="1"/>
    <col min="13043" max="13043" width="13.42578125" style="47" customWidth="1"/>
    <col min="13044" max="13047" width="15" style="47" customWidth="1"/>
    <col min="13048" max="13297" width="8.85546875" style="47"/>
    <col min="13298" max="13298" width="37.42578125" style="47" customWidth="1"/>
    <col min="13299" max="13299" width="13.42578125" style="47" customWidth="1"/>
    <col min="13300" max="13303" width="15" style="47" customWidth="1"/>
    <col min="13304" max="13553" width="8.85546875" style="47"/>
    <col min="13554" max="13554" width="37.42578125" style="47" customWidth="1"/>
    <col min="13555" max="13555" width="13.42578125" style="47" customWidth="1"/>
    <col min="13556" max="13559" width="15" style="47" customWidth="1"/>
    <col min="13560" max="13809" width="8.85546875" style="47"/>
    <col min="13810" max="13810" width="37.42578125" style="47" customWidth="1"/>
    <col min="13811" max="13811" width="13.42578125" style="47" customWidth="1"/>
    <col min="13812" max="13815" width="15" style="47" customWidth="1"/>
    <col min="13816" max="14065" width="8.85546875" style="47"/>
    <col min="14066" max="14066" width="37.42578125" style="47" customWidth="1"/>
    <col min="14067" max="14067" width="13.42578125" style="47" customWidth="1"/>
    <col min="14068" max="14071" width="15" style="47" customWidth="1"/>
    <col min="14072" max="14321" width="8.85546875" style="47"/>
    <col min="14322" max="14322" width="37.42578125" style="47" customWidth="1"/>
    <col min="14323" max="14323" width="13.42578125" style="47" customWidth="1"/>
    <col min="14324" max="14327" width="15" style="47" customWidth="1"/>
    <col min="14328" max="14577" width="8.85546875" style="47"/>
    <col min="14578" max="14578" width="37.42578125" style="47" customWidth="1"/>
    <col min="14579" max="14579" width="13.42578125" style="47" customWidth="1"/>
    <col min="14580" max="14583" width="15" style="47" customWidth="1"/>
    <col min="14584" max="14833" width="8.85546875" style="47"/>
    <col min="14834" max="14834" width="37.42578125" style="47" customWidth="1"/>
    <col min="14835" max="14835" width="13.42578125" style="47" customWidth="1"/>
    <col min="14836" max="14839" width="15" style="47" customWidth="1"/>
    <col min="14840" max="15089" width="8.85546875" style="47"/>
    <col min="15090" max="15090" width="37.42578125" style="47" customWidth="1"/>
    <col min="15091" max="15091" width="13.42578125" style="47" customWidth="1"/>
    <col min="15092" max="15095" width="15" style="47" customWidth="1"/>
    <col min="15096" max="15345" width="8.85546875" style="47"/>
    <col min="15346" max="15346" width="37.42578125" style="47" customWidth="1"/>
    <col min="15347" max="15347" width="13.42578125" style="47" customWidth="1"/>
    <col min="15348" max="15351" width="15" style="47" customWidth="1"/>
    <col min="15352" max="15601" width="8.85546875" style="47"/>
    <col min="15602" max="15602" width="37.42578125" style="47" customWidth="1"/>
    <col min="15603" max="15603" width="13.42578125" style="47" customWidth="1"/>
    <col min="15604" max="15607" width="15" style="47" customWidth="1"/>
    <col min="15608" max="15857" width="8.85546875" style="47"/>
    <col min="15858" max="15858" width="37.42578125" style="47" customWidth="1"/>
    <col min="15859" max="15859" width="13.42578125" style="47" customWidth="1"/>
    <col min="15860" max="15863" width="15" style="47" customWidth="1"/>
    <col min="15864" max="16113" width="8.85546875" style="47"/>
    <col min="16114" max="16114" width="37.42578125" style="47" customWidth="1"/>
    <col min="16115" max="16115" width="13.42578125" style="47" customWidth="1"/>
    <col min="16116" max="16119" width="15" style="47" customWidth="1"/>
    <col min="16120" max="16384" width="8.85546875" style="47"/>
  </cols>
  <sheetData>
    <row r="1" spans="1:6" ht="21.6" customHeight="1">
      <c r="A1" s="176" t="s">
        <v>156</v>
      </c>
      <c r="B1" s="176"/>
      <c r="C1" s="176"/>
      <c r="D1" s="176"/>
      <c r="E1" s="176"/>
      <c r="F1" s="176"/>
    </row>
    <row r="2" spans="1:6" ht="56.25" customHeight="1">
      <c r="A2" s="62" t="s">
        <v>142</v>
      </c>
      <c r="B2" s="80" t="s">
        <v>59</v>
      </c>
      <c r="C2" s="85" t="s">
        <v>148</v>
      </c>
      <c r="D2" s="85" t="s">
        <v>149</v>
      </c>
      <c r="E2" s="85" t="s">
        <v>155</v>
      </c>
      <c r="F2" s="85" t="s">
        <v>150</v>
      </c>
    </row>
    <row r="3" spans="1:6">
      <c r="A3" s="63"/>
      <c r="B3" s="64"/>
      <c r="C3" s="64"/>
      <c r="D3" s="123"/>
      <c r="E3" s="64"/>
      <c r="F3" s="64"/>
    </row>
    <row r="4" spans="1:6">
      <c r="A4" s="57" t="s">
        <v>88</v>
      </c>
      <c r="B4" s="12"/>
      <c r="C4" s="167">
        <v>979864</v>
      </c>
      <c r="D4" s="167">
        <v>638022</v>
      </c>
      <c r="E4" s="167">
        <v>345946</v>
      </c>
      <c r="F4" s="167">
        <v>173919</v>
      </c>
    </row>
    <row r="5" spans="1:6">
      <c r="A5" s="55"/>
      <c r="B5" s="16"/>
      <c r="C5" s="16"/>
      <c r="D5" s="10"/>
      <c r="E5" s="16"/>
      <c r="F5" s="16"/>
    </row>
    <row r="6" spans="1:6">
      <c r="A6" s="55" t="s">
        <v>37</v>
      </c>
      <c r="B6" s="16"/>
      <c r="C6" s="16"/>
      <c r="D6" s="10"/>
      <c r="E6" s="16"/>
      <c r="F6" s="16"/>
    </row>
    <row r="7" spans="1:6">
      <c r="A7" s="56"/>
      <c r="B7" s="16"/>
      <c r="C7" s="10"/>
      <c r="D7" s="10"/>
      <c r="E7" s="16"/>
      <c r="F7" s="10"/>
    </row>
    <row r="8" spans="1:6">
      <c r="A8" s="55" t="s">
        <v>45</v>
      </c>
      <c r="B8" s="10"/>
      <c r="C8" s="10"/>
      <c r="D8" s="10"/>
      <c r="E8" s="16"/>
      <c r="F8" s="10"/>
    </row>
    <row r="9" spans="1:6">
      <c r="A9" s="56" t="s">
        <v>68</v>
      </c>
      <c r="B9" s="32">
        <v>17</v>
      </c>
      <c r="C9" s="106">
        <v>-828</v>
      </c>
      <c r="D9" s="106">
        <v>-9064</v>
      </c>
      <c r="E9" s="106">
        <v>-2285</v>
      </c>
      <c r="F9" s="106">
        <v>-5587</v>
      </c>
    </row>
    <row r="10" spans="1:6">
      <c r="A10" s="56"/>
      <c r="B10" s="32"/>
      <c r="C10" s="124"/>
      <c r="D10" s="124"/>
      <c r="E10" s="124"/>
      <c r="F10" s="92"/>
    </row>
    <row r="11" spans="1:6" ht="24">
      <c r="A11" s="55" t="s">
        <v>89</v>
      </c>
      <c r="B11" s="32"/>
      <c r="C11" s="124"/>
      <c r="D11" s="124"/>
      <c r="E11" s="124"/>
      <c r="F11" s="92"/>
    </row>
    <row r="12" spans="1:6" ht="24">
      <c r="A12" s="60" t="s">
        <v>90</v>
      </c>
      <c r="B12" s="34">
        <v>17</v>
      </c>
      <c r="C12" s="108">
        <v>166</v>
      </c>
      <c r="D12" s="108">
        <v>1813</v>
      </c>
      <c r="E12" s="108">
        <v>457</v>
      </c>
      <c r="F12" s="108">
        <v>1117</v>
      </c>
    </row>
    <row r="13" spans="1:6">
      <c r="A13" s="56"/>
      <c r="B13" s="32"/>
      <c r="C13" s="106"/>
      <c r="D13" s="106"/>
      <c r="E13" s="106"/>
      <c r="F13" s="93"/>
    </row>
    <row r="14" spans="1:6">
      <c r="A14" s="55" t="s">
        <v>46</v>
      </c>
      <c r="B14" s="32"/>
      <c r="C14" s="106"/>
      <c r="D14" s="106"/>
      <c r="E14" s="106"/>
      <c r="F14" s="106"/>
    </row>
    <row r="15" spans="1:6" s="52" customFormat="1" ht="24">
      <c r="A15" s="94" t="s">
        <v>91</v>
      </c>
      <c r="B15" s="32">
        <v>17</v>
      </c>
      <c r="C15" s="106">
        <v>-4555</v>
      </c>
      <c r="D15" s="106">
        <v>1786</v>
      </c>
      <c r="E15" s="106">
        <v>-1377</v>
      </c>
      <c r="F15" s="106">
        <v>773</v>
      </c>
    </row>
    <row r="16" spans="1:6" s="52" customFormat="1">
      <c r="A16" s="142" t="s">
        <v>164</v>
      </c>
      <c r="B16" s="34">
        <v>17</v>
      </c>
      <c r="C16" s="108">
        <v>-125172</v>
      </c>
      <c r="D16" s="108">
        <v>-54220</v>
      </c>
      <c r="E16" s="108">
        <v>-45227</v>
      </c>
      <c r="F16" s="108">
        <v>-72785</v>
      </c>
    </row>
    <row r="17" spans="1:6" s="52" customFormat="1" ht="24">
      <c r="A17" s="143" t="s">
        <v>92</v>
      </c>
      <c r="B17" s="32"/>
      <c r="C17" s="106"/>
      <c r="D17" s="106"/>
      <c r="E17" s="106"/>
      <c r="F17" s="93"/>
    </row>
    <row r="18" spans="1:6" s="52" customFormat="1" ht="24">
      <c r="A18" s="95" t="s">
        <v>93</v>
      </c>
      <c r="B18" s="32">
        <v>17</v>
      </c>
      <c r="C18" s="106">
        <v>228</v>
      </c>
      <c r="D18" s="106">
        <v>-89</v>
      </c>
      <c r="E18" s="106">
        <v>69</v>
      </c>
      <c r="F18" s="106">
        <v>-38</v>
      </c>
    </row>
    <row r="19" spans="1:6" s="52" customFormat="1" ht="24">
      <c r="A19" s="142" t="s">
        <v>94</v>
      </c>
      <c r="B19" s="34">
        <v>17</v>
      </c>
      <c r="C19" s="108">
        <v>25034</v>
      </c>
      <c r="D19" s="108">
        <v>10843</v>
      </c>
      <c r="E19" s="108">
        <v>9045</v>
      </c>
      <c r="F19" s="108">
        <v>14557</v>
      </c>
    </row>
    <row r="20" spans="1:6" s="52" customFormat="1">
      <c r="A20" s="95"/>
      <c r="B20" s="32"/>
    </row>
    <row r="21" spans="1:6">
      <c r="A21" s="57" t="s">
        <v>37</v>
      </c>
      <c r="B21" s="12"/>
      <c r="C21" s="107">
        <f>+SUM(C9:C19)</f>
        <v>-105127</v>
      </c>
      <c r="D21" s="107">
        <f>+SUM(D9:D19)</f>
        <v>-48931</v>
      </c>
      <c r="E21" s="107">
        <f>+SUM(E9:E19)</f>
        <v>-39318</v>
      </c>
      <c r="F21" s="107">
        <f>+SUM(F9:F19)</f>
        <v>-61963</v>
      </c>
    </row>
    <row r="22" spans="1:6">
      <c r="A22" s="57"/>
      <c r="B22" s="12"/>
      <c r="C22" s="13"/>
      <c r="D22" s="13"/>
      <c r="E22" s="13"/>
      <c r="F22" s="12"/>
    </row>
    <row r="23" spans="1:6" ht="18.75" customHeight="1" thickBot="1">
      <c r="A23" s="65" t="s">
        <v>21</v>
      </c>
      <c r="B23" s="36"/>
      <c r="C23" s="109">
        <f>+C4+C21</f>
        <v>874737</v>
      </c>
      <c r="D23" s="109">
        <f>+D4+D21</f>
        <v>589091</v>
      </c>
      <c r="E23" s="109">
        <f>+E4+E21</f>
        <v>306628</v>
      </c>
      <c r="F23" s="109">
        <f>+F4+F21</f>
        <v>111956</v>
      </c>
    </row>
    <row r="24" spans="1:6" ht="12.75" thickTop="1">
      <c r="A24" s="66"/>
      <c r="B24" s="67"/>
      <c r="C24" s="67"/>
      <c r="D24" s="67"/>
      <c r="E24" s="125"/>
      <c r="F24" s="67"/>
    </row>
    <row r="25" spans="1:6">
      <c r="A25" s="68"/>
      <c r="B25" s="69"/>
      <c r="C25" s="69"/>
      <c r="D25" s="69"/>
      <c r="E25" s="126"/>
      <c r="F25" s="69"/>
    </row>
  </sheetData>
  <mergeCells count="1">
    <mergeCell ref="A1:F1"/>
  </mergeCells>
  <pageMargins left="0.70866141732283472" right="0.19685039370078741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39"/>
  <sheetViews>
    <sheetView showGridLines="0" view="pageBreakPreview" zoomScaleNormal="85" zoomScaleSheetLayoutView="100" workbookViewId="0">
      <selection activeCell="C23" sqref="C23"/>
    </sheetView>
  </sheetViews>
  <sheetFormatPr defaultColWidth="9.140625" defaultRowHeight="12"/>
  <cols>
    <col min="1" max="1" width="36.140625" style="47" customWidth="1"/>
    <col min="2" max="2" width="12" style="47" customWidth="1"/>
    <col min="3" max="3" width="10.85546875" style="47" customWidth="1"/>
    <col min="4" max="4" width="12" style="47" customWidth="1"/>
    <col min="5" max="6" width="18" style="47" customWidth="1"/>
    <col min="7" max="7" width="1.5703125" style="47" customWidth="1"/>
    <col min="8" max="12" width="18" style="47" customWidth="1"/>
    <col min="13" max="16384" width="9.140625" style="47"/>
  </cols>
  <sheetData>
    <row r="1" spans="1:36" ht="30.75" customHeight="1">
      <c r="A1" s="179" t="s">
        <v>143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36" ht="65.25" customHeight="1">
      <c r="A2" s="146"/>
      <c r="B2" s="54"/>
      <c r="C2" s="54"/>
      <c r="D2" s="54"/>
      <c r="E2" s="177" t="s">
        <v>161</v>
      </c>
      <c r="F2" s="177"/>
      <c r="G2" s="147"/>
      <c r="H2" s="148" t="s">
        <v>160</v>
      </c>
      <c r="I2" s="54"/>
      <c r="J2" s="178" t="s">
        <v>54</v>
      </c>
      <c r="K2" s="178"/>
      <c r="L2" s="54"/>
    </row>
    <row r="3" spans="1:36" s="70" customFormat="1" ht="93" customHeight="1">
      <c r="A3" s="128" t="s">
        <v>142</v>
      </c>
      <c r="B3" s="148" t="s">
        <v>35</v>
      </c>
      <c r="C3" s="148" t="s">
        <v>131</v>
      </c>
      <c r="D3" s="148" t="s">
        <v>86</v>
      </c>
      <c r="E3" s="148" t="s">
        <v>87</v>
      </c>
      <c r="F3" s="148" t="s">
        <v>157</v>
      </c>
      <c r="G3" s="148"/>
      <c r="H3" s="148" t="s">
        <v>159</v>
      </c>
      <c r="I3" s="148" t="s">
        <v>74</v>
      </c>
      <c r="J3" s="148" t="s">
        <v>63</v>
      </c>
      <c r="K3" s="148" t="s">
        <v>158</v>
      </c>
      <c r="L3" s="148" t="s">
        <v>36</v>
      </c>
    </row>
    <row r="4" spans="1:36" s="117" customFormat="1" ht="23.25" customHeight="1">
      <c r="A4" s="154" t="s">
        <v>76</v>
      </c>
      <c r="B4" s="152">
        <v>350910</v>
      </c>
      <c r="C4" s="152">
        <v>27920</v>
      </c>
      <c r="D4" s="152">
        <v>8</v>
      </c>
      <c r="E4" s="152">
        <v>11066</v>
      </c>
      <c r="F4" s="153">
        <v>-154408</v>
      </c>
      <c r="G4" s="153"/>
      <c r="H4" s="153">
        <v>-1652</v>
      </c>
      <c r="I4" s="153">
        <v>438411</v>
      </c>
      <c r="J4" s="153">
        <v>1545689</v>
      </c>
      <c r="K4" s="153">
        <v>841911</v>
      </c>
      <c r="L4" s="153">
        <v>3059855</v>
      </c>
      <c r="N4" s="158"/>
      <c r="O4" s="159"/>
      <c r="P4" s="159"/>
      <c r="Q4" s="158"/>
      <c r="R4" s="159"/>
      <c r="S4" s="159"/>
      <c r="T4" s="159"/>
      <c r="U4" s="159"/>
      <c r="V4" s="159"/>
      <c r="W4" s="159"/>
      <c r="X4" s="159"/>
    </row>
    <row r="5" spans="1:36" ht="12.75">
      <c r="A5" s="56"/>
      <c r="B5" s="11"/>
      <c r="C5" s="11"/>
      <c r="D5" s="11"/>
      <c r="E5" s="11"/>
      <c r="F5" s="11"/>
      <c r="G5" s="11"/>
      <c r="H5" s="11"/>
      <c r="I5" s="11"/>
      <c r="J5" s="24"/>
      <c r="K5" s="24"/>
      <c r="L5" s="11"/>
      <c r="N5" s="157"/>
      <c r="O5"/>
      <c r="P5"/>
      <c r="Q5"/>
      <c r="R5"/>
      <c r="S5"/>
      <c r="T5"/>
      <c r="U5"/>
      <c r="V5"/>
      <c r="W5"/>
      <c r="X5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6">
      <c r="A6" s="56" t="s">
        <v>88</v>
      </c>
      <c r="B6" s="105">
        <v>0</v>
      </c>
      <c r="C6" s="105">
        <v>0</v>
      </c>
      <c r="D6" s="105">
        <v>0</v>
      </c>
      <c r="E6" s="105" t="s">
        <v>136</v>
      </c>
      <c r="F6" s="105" t="s">
        <v>136</v>
      </c>
      <c r="G6" s="105"/>
      <c r="H6" s="105">
        <v>0</v>
      </c>
      <c r="I6" s="105">
        <v>0</v>
      </c>
      <c r="J6" s="105">
        <v>0</v>
      </c>
      <c r="K6" s="105">
        <v>638022</v>
      </c>
      <c r="L6" s="105">
        <f>+SUM(B6:K6)</f>
        <v>638022</v>
      </c>
      <c r="M6" s="157"/>
      <c r="N6" s="157"/>
      <c r="O6" s="160"/>
      <c r="P6" s="160"/>
      <c r="Q6" s="160"/>
      <c r="R6" s="160"/>
      <c r="S6" s="160"/>
      <c r="T6" s="160"/>
      <c r="U6" s="160"/>
      <c r="V6" s="160"/>
      <c r="W6" s="161"/>
      <c r="X6" s="161"/>
      <c r="Z6" s="117"/>
      <c r="AA6" s="117"/>
      <c r="AB6" s="117"/>
      <c r="AC6" s="117"/>
      <c r="AD6" s="165"/>
      <c r="AE6" s="165"/>
      <c r="AF6" s="117"/>
      <c r="AG6" s="117"/>
      <c r="AH6" s="117"/>
      <c r="AI6" s="117"/>
      <c r="AJ6" s="117"/>
    </row>
    <row r="7" spans="1:36">
      <c r="A7" s="60" t="s">
        <v>37</v>
      </c>
      <c r="B7" s="151">
        <v>0</v>
      </c>
      <c r="C7" s="151">
        <v>0</v>
      </c>
      <c r="D7" s="151">
        <v>0</v>
      </c>
      <c r="E7" s="151">
        <v>1697</v>
      </c>
      <c r="F7" s="151">
        <v>-43377</v>
      </c>
      <c r="G7" s="151"/>
      <c r="H7" s="151">
        <v>-7251</v>
      </c>
      <c r="I7" s="151">
        <v>0</v>
      </c>
      <c r="J7" s="151">
        <v>0</v>
      </c>
      <c r="K7" s="151">
        <v>0</v>
      </c>
      <c r="L7" s="151">
        <f>+SUM(B7:K7)</f>
        <v>-48931</v>
      </c>
      <c r="M7" s="157"/>
      <c r="N7" s="157"/>
      <c r="O7" s="160"/>
      <c r="P7" s="160"/>
      <c r="Q7" s="160"/>
      <c r="R7" s="161"/>
      <c r="S7" s="161"/>
      <c r="T7" s="161"/>
      <c r="U7" s="160"/>
      <c r="V7" s="160"/>
      <c r="W7" s="160"/>
      <c r="X7" s="161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6">
      <c r="A8" s="56" t="s">
        <v>21</v>
      </c>
      <c r="B8" s="105">
        <v>0</v>
      </c>
      <c r="C8" s="105">
        <v>0</v>
      </c>
      <c r="D8" s="105">
        <v>0</v>
      </c>
      <c r="E8" s="105">
        <v>1697</v>
      </c>
      <c r="F8" s="105">
        <v>-43377</v>
      </c>
      <c r="G8" s="105"/>
      <c r="H8" s="105">
        <v>-7251</v>
      </c>
      <c r="I8" s="105">
        <v>0</v>
      </c>
      <c r="J8" s="105">
        <v>0</v>
      </c>
      <c r="K8" s="105">
        <v>638022</v>
      </c>
      <c r="L8" s="105">
        <f>+SUM(B8:K8)</f>
        <v>589091</v>
      </c>
      <c r="N8" s="157"/>
      <c r="O8" s="160"/>
      <c r="P8" s="160"/>
      <c r="Q8" s="160"/>
      <c r="R8" s="161"/>
      <c r="S8" s="161"/>
      <c r="T8" s="161"/>
      <c r="U8" s="160"/>
      <c r="V8" s="160"/>
      <c r="W8" s="161"/>
      <c r="X8" s="161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</row>
    <row r="9" spans="1:36">
      <c r="A9" s="56" t="s">
        <v>23</v>
      </c>
      <c r="B9" s="105">
        <v>0</v>
      </c>
      <c r="C9" s="105">
        <v>0</v>
      </c>
      <c r="D9" s="105">
        <v>0</v>
      </c>
      <c r="E9" s="105">
        <v>0</v>
      </c>
      <c r="F9" s="105">
        <v>0</v>
      </c>
      <c r="G9" s="105"/>
      <c r="H9" s="105">
        <v>0</v>
      </c>
      <c r="I9" s="105">
        <v>33336</v>
      </c>
      <c r="J9" s="105">
        <v>808575</v>
      </c>
      <c r="K9" s="105">
        <v>-841911</v>
      </c>
      <c r="L9" s="105">
        <v>0</v>
      </c>
      <c r="N9" s="157"/>
      <c r="O9" s="160"/>
      <c r="P9" s="160"/>
      <c r="Q9" s="160"/>
      <c r="R9" s="160"/>
      <c r="S9" s="160"/>
      <c r="T9" s="160"/>
      <c r="U9" s="161"/>
      <c r="V9" s="161"/>
      <c r="W9" s="161"/>
      <c r="X9" s="160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</row>
    <row r="10" spans="1:36">
      <c r="A10" s="56" t="s">
        <v>85</v>
      </c>
      <c r="B10" s="105">
        <v>0</v>
      </c>
      <c r="C10" s="105">
        <v>0</v>
      </c>
      <c r="D10" s="105">
        <v>0</v>
      </c>
      <c r="E10" s="105">
        <v>0</v>
      </c>
      <c r="F10" s="105">
        <v>0</v>
      </c>
      <c r="G10" s="105"/>
      <c r="H10" s="105">
        <v>0</v>
      </c>
      <c r="I10" s="105">
        <v>0</v>
      </c>
      <c r="J10" s="105">
        <v>-350910</v>
      </c>
      <c r="K10" s="105">
        <v>0</v>
      </c>
      <c r="L10" s="105">
        <f>+SUM(B10:K10)</f>
        <v>-350910</v>
      </c>
      <c r="N10" s="157"/>
      <c r="O10" s="160"/>
      <c r="P10" s="160"/>
      <c r="Q10" s="160"/>
      <c r="R10" s="160"/>
      <c r="S10" s="160"/>
      <c r="T10" s="160"/>
      <c r="U10" s="160"/>
      <c r="V10" s="161"/>
      <c r="W10" s="160"/>
      <c r="X10" s="161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6" s="117" customFormat="1" ht="23.25" customHeight="1">
      <c r="A11" s="154" t="s">
        <v>144</v>
      </c>
      <c r="B11" s="152">
        <f>+B4+B8+B9+B10</f>
        <v>350910</v>
      </c>
      <c r="C11" s="152">
        <f>+C4+C8+C9+C10</f>
        <v>27920</v>
      </c>
      <c r="D11" s="152">
        <f>+D4+D8+D9+D10</f>
        <v>8</v>
      </c>
      <c r="E11" s="152">
        <f>+E4+E8+E9+E10</f>
        <v>12763</v>
      </c>
      <c r="F11" s="153">
        <f>+F4+F8+F9+F10</f>
        <v>-197785</v>
      </c>
      <c r="G11" s="153"/>
      <c r="H11" s="153">
        <f>+H4+H8+H9+H10</f>
        <v>-8903</v>
      </c>
      <c r="I11" s="153">
        <f>+I4+I8+I9+I10</f>
        <v>471747</v>
      </c>
      <c r="J11" s="153">
        <f>+J4+J8+J9+J10</f>
        <v>2003354</v>
      </c>
      <c r="K11" s="153">
        <f>+K4+K8+K9+K10</f>
        <v>638022</v>
      </c>
      <c r="L11" s="153">
        <f>+L4+L8+L9+L10</f>
        <v>3298036</v>
      </c>
      <c r="N11" s="158"/>
      <c r="O11" s="162"/>
      <c r="P11" s="162"/>
      <c r="Q11" s="163"/>
      <c r="R11" s="162"/>
      <c r="S11" s="162"/>
      <c r="T11" s="162"/>
      <c r="U11" s="162"/>
      <c r="V11" s="162"/>
      <c r="W11" s="162"/>
      <c r="X11" s="162"/>
    </row>
    <row r="12" spans="1:36" ht="24" customHeight="1">
      <c r="A12" s="155"/>
      <c r="B12" s="58"/>
      <c r="C12" s="58"/>
      <c r="D12" s="58"/>
      <c r="E12" s="58"/>
      <c r="F12" s="79"/>
      <c r="G12" s="79"/>
      <c r="H12" s="79"/>
      <c r="I12" s="79"/>
      <c r="J12" s="79"/>
      <c r="K12" s="79"/>
      <c r="L12" s="79"/>
      <c r="N12" s="158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</row>
    <row r="13" spans="1:36" s="117" customFormat="1" ht="23.25" customHeight="1">
      <c r="A13" s="156" t="s">
        <v>77</v>
      </c>
      <c r="B13" s="149">
        <v>350910</v>
      </c>
      <c r="C13" s="149">
        <v>27920</v>
      </c>
      <c r="D13" s="149">
        <v>8</v>
      </c>
      <c r="E13" s="149">
        <v>16890</v>
      </c>
      <c r="F13" s="150">
        <v>-336189</v>
      </c>
      <c r="G13" s="150"/>
      <c r="H13" s="150">
        <v>-14019</v>
      </c>
      <c r="I13" s="150">
        <v>284207</v>
      </c>
      <c r="J13" s="150">
        <v>1878584</v>
      </c>
      <c r="K13" s="150">
        <v>955308</v>
      </c>
      <c r="L13" s="150">
        <f>+SUM(B13:K13)</f>
        <v>3163619</v>
      </c>
      <c r="N13" s="158"/>
      <c r="O13" s="162"/>
      <c r="P13" s="162"/>
      <c r="Q13" s="163"/>
      <c r="R13" s="162"/>
      <c r="S13" s="162"/>
      <c r="T13" s="162"/>
      <c r="U13" s="162"/>
      <c r="V13" s="162"/>
      <c r="W13" s="162"/>
      <c r="X13" s="162"/>
    </row>
    <row r="14" spans="1:36">
      <c r="A14" s="15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N14" s="158"/>
      <c r="O14" s="162"/>
      <c r="P14" s="162"/>
      <c r="Q14" s="163"/>
      <c r="R14" s="162"/>
      <c r="S14" s="162"/>
      <c r="T14" s="162"/>
      <c r="U14" s="162"/>
      <c r="V14" s="162"/>
      <c r="W14" s="162"/>
      <c r="X14" s="162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</row>
    <row r="15" spans="1:36">
      <c r="A15" s="56" t="s">
        <v>88</v>
      </c>
      <c r="B15" s="105">
        <v>0</v>
      </c>
      <c r="C15" s="105">
        <v>0</v>
      </c>
      <c r="D15" s="105">
        <v>0</v>
      </c>
      <c r="E15" s="105" t="s">
        <v>136</v>
      </c>
      <c r="F15" s="105" t="s">
        <v>136</v>
      </c>
      <c r="G15" s="105"/>
      <c r="H15" s="105" t="s">
        <v>136</v>
      </c>
      <c r="I15" s="105" t="s">
        <v>136</v>
      </c>
      <c r="J15" s="105" t="s">
        <v>136</v>
      </c>
      <c r="K15" s="105">
        <v>979864</v>
      </c>
      <c r="L15" s="105">
        <f>+SUM(B15:K15)</f>
        <v>979864</v>
      </c>
      <c r="N15" s="157"/>
      <c r="O15" s="160"/>
      <c r="P15" s="160"/>
      <c r="Q15" s="160"/>
      <c r="R15" s="160"/>
      <c r="S15" s="160"/>
      <c r="T15" s="160"/>
      <c r="U15" s="160"/>
      <c r="V15" s="160"/>
      <c r="W15" s="161"/>
      <c r="X15" s="162"/>
      <c r="Z15" s="117"/>
      <c r="AA15" s="117"/>
      <c r="AB15" s="117"/>
      <c r="AC15" s="117"/>
      <c r="AD15" s="165"/>
      <c r="AE15" s="165"/>
      <c r="AF15" s="165"/>
      <c r="AG15" s="165"/>
      <c r="AH15" s="165"/>
      <c r="AI15" s="117"/>
      <c r="AJ15" s="117"/>
    </row>
    <row r="16" spans="1:36">
      <c r="A16" s="60" t="s">
        <v>37</v>
      </c>
      <c r="B16" s="151">
        <v>0</v>
      </c>
      <c r="C16" s="151">
        <v>0</v>
      </c>
      <c r="D16" s="151">
        <v>0</v>
      </c>
      <c r="E16" s="151">
        <v>-4327</v>
      </c>
      <c r="F16" s="151">
        <v>-100138</v>
      </c>
      <c r="G16" s="151"/>
      <c r="H16" s="151">
        <v>-662</v>
      </c>
      <c r="I16" s="151" t="s">
        <v>136</v>
      </c>
      <c r="J16" s="151" t="s">
        <v>136</v>
      </c>
      <c r="K16" s="151" t="s">
        <v>136</v>
      </c>
      <c r="L16" s="151">
        <f>+SUM(B16:K16)</f>
        <v>-105127</v>
      </c>
      <c r="N16" s="157"/>
      <c r="O16" s="160"/>
      <c r="P16" s="160"/>
      <c r="Q16" s="160"/>
      <c r="R16" s="161"/>
      <c r="S16" s="161"/>
      <c r="T16" s="160"/>
      <c r="U16" s="160"/>
      <c r="V16" s="160"/>
      <c r="W16" s="160"/>
      <c r="X16" s="162"/>
      <c r="Z16" s="117"/>
      <c r="AA16" s="117"/>
      <c r="AB16" s="117"/>
      <c r="AC16" s="117"/>
      <c r="AD16" s="117"/>
      <c r="AE16" s="117"/>
      <c r="AF16" s="117"/>
      <c r="AG16" s="165"/>
      <c r="AH16" s="165"/>
      <c r="AI16" s="165"/>
      <c r="AJ16" s="117"/>
    </row>
    <row r="17" spans="1:36">
      <c r="A17" s="56" t="s">
        <v>21</v>
      </c>
      <c r="B17" s="105">
        <v>0</v>
      </c>
      <c r="C17" s="105">
        <v>0</v>
      </c>
      <c r="D17" s="105">
        <v>0</v>
      </c>
      <c r="E17" s="105">
        <v>-4327</v>
      </c>
      <c r="F17" s="105">
        <v>-100138</v>
      </c>
      <c r="G17" s="105"/>
      <c r="H17" s="105">
        <v>-662</v>
      </c>
      <c r="I17" s="105">
        <v>0</v>
      </c>
      <c r="J17" s="105">
        <v>0</v>
      </c>
      <c r="K17" s="105">
        <v>979864</v>
      </c>
      <c r="L17" s="105">
        <f>+SUM(B17:K17)</f>
        <v>874737</v>
      </c>
      <c r="N17" s="157"/>
      <c r="O17" s="160"/>
      <c r="P17" s="160"/>
      <c r="Q17" s="160"/>
      <c r="R17" s="161"/>
      <c r="S17" s="161"/>
      <c r="T17" s="160"/>
      <c r="U17" s="160"/>
      <c r="V17" s="160"/>
      <c r="W17" s="161"/>
      <c r="X17" s="162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</row>
    <row r="18" spans="1:36">
      <c r="A18" s="56" t="s">
        <v>23</v>
      </c>
      <c r="B18" s="105">
        <v>0</v>
      </c>
      <c r="C18" s="105">
        <v>0</v>
      </c>
      <c r="D18" s="105">
        <v>0</v>
      </c>
      <c r="E18" s="105">
        <v>0</v>
      </c>
      <c r="F18" s="105">
        <v>0</v>
      </c>
      <c r="G18" s="105"/>
      <c r="H18" s="105">
        <v>0</v>
      </c>
      <c r="I18" s="105">
        <v>38249</v>
      </c>
      <c r="J18" s="105">
        <v>917059</v>
      </c>
      <c r="K18" s="105">
        <v>-955308</v>
      </c>
      <c r="L18" s="105">
        <v>0</v>
      </c>
      <c r="N18" s="157"/>
      <c r="O18" s="160"/>
      <c r="P18" s="160"/>
      <c r="Q18" s="160"/>
      <c r="R18" s="160"/>
      <c r="S18" s="160"/>
      <c r="T18" s="160"/>
      <c r="U18" s="161"/>
      <c r="V18" s="161"/>
      <c r="W18" s="161"/>
      <c r="X18" s="160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</row>
    <row r="19" spans="1:36">
      <c r="A19" s="56" t="s">
        <v>85</v>
      </c>
      <c r="B19" s="105">
        <v>0</v>
      </c>
      <c r="C19" s="105">
        <v>0</v>
      </c>
      <c r="D19" s="105">
        <v>0</v>
      </c>
      <c r="E19" s="105">
        <v>0</v>
      </c>
      <c r="F19" s="105">
        <v>0</v>
      </c>
      <c r="G19" s="105"/>
      <c r="H19" s="105">
        <v>0</v>
      </c>
      <c r="I19" s="105">
        <v>0</v>
      </c>
      <c r="J19" s="105">
        <v>-400037</v>
      </c>
      <c r="K19" s="105">
        <v>0</v>
      </c>
      <c r="L19" s="105">
        <f>+SUM(B19:K19)</f>
        <v>-400037</v>
      </c>
      <c r="N19" s="157"/>
      <c r="O19" s="160"/>
      <c r="P19" s="160"/>
      <c r="Q19" s="160"/>
      <c r="R19" s="160"/>
      <c r="S19" s="160"/>
      <c r="T19" s="160"/>
      <c r="U19" s="160"/>
      <c r="V19" s="161"/>
      <c r="W19" s="160"/>
      <c r="X19" s="162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</row>
    <row r="20" spans="1:36" s="119" customFormat="1" ht="23.25" customHeight="1">
      <c r="A20" s="22" t="s">
        <v>145</v>
      </c>
      <c r="B20" s="15">
        <f>+B13+B17+B18+B19</f>
        <v>350910</v>
      </c>
      <c r="C20" s="15">
        <f>+C13+C17+C18+C19</f>
        <v>27920</v>
      </c>
      <c r="D20" s="15">
        <f>+D13+D17+D18+D19</f>
        <v>8</v>
      </c>
      <c r="E20" s="15">
        <f>+E13+E17+E18+E19</f>
        <v>12563</v>
      </c>
      <c r="F20" s="78">
        <f>+F13+F17+F18+F19</f>
        <v>-436327</v>
      </c>
      <c r="G20" s="78"/>
      <c r="H20" s="78">
        <f>+H13+H17+H18+H19</f>
        <v>-14681</v>
      </c>
      <c r="I20" s="78">
        <f>+I13+I17+I18+I19</f>
        <v>322456</v>
      </c>
      <c r="J20" s="78">
        <f>+J13+J17+J18+J19</f>
        <v>2395606</v>
      </c>
      <c r="K20" s="78">
        <f>+K13+K17+K18+K19</f>
        <v>979864</v>
      </c>
      <c r="L20" s="78">
        <f>+SUM(B20:K20)</f>
        <v>3638319</v>
      </c>
      <c r="N20" s="158"/>
      <c r="O20" s="159"/>
      <c r="P20" s="159"/>
      <c r="Q20" s="158"/>
      <c r="R20" s="159"/>
      <c r="S20" s="159"/>
      <c r="T20" s="159"/>
      <c r="U20" s="159"/>
      <c r="V20" s="159"/>
      <c r="W20" s="159"/>
      <c r="X20" s="159"/>
    </row>
    <row r="21" spans="1:36">
      <c r="A21" s="8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36" spans="3:4">
      <c r="D36" s="3"/>
    </row>
    <row r="37" spans="3:4">
      <c r="C37" s="72"/>
      <c r="D37" s="31"/>
    </row>
    <row r="38" spans="3:4">
      <c r="C38" s="72"/>
      <c r="D38" s="31"/>
    </row>
    <row r="39" spans="3:4">
      <c r="C39" s="72"/>
      <c r="D39" s="31"/>
    </row>
  </sheetData>
  <mergeCells count="3">
    <mergeCell ref="E2:F2"/>
    <mergeCell ref="J2:K2"/>
    <mergeCell ref="A1:L1"/>
  </mergeCells>
  <pageMargins left="0.70866141732283472" right="0.51181102362204722" top="0.74803149606299213" bottom="0.74803149606299213" header="0.31496062992125984" footer="0.31496062992125984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61"/>
  <sheetViews>
    <sheetView showGridLines="0" view="pageBreakPreview" zoomScale="115" zoomScaleNormal="85" zoomScaleSheetLayoutView="115" workbookViewId="0">
      <selection activeCell="C23" sqref="C23"/>
    </sheetView>
  </sheetViews>
  <sheetFormatPr defaultRowHeight="12"/>
  <cols>
    <col min="1" max="1" width="53" style="47" customWidth="1"/>
    <col min="2" max="2" width="10.85546875" style="30" customWidth="1"/>
    <col min="3" max="3" width="21.140625" style="30" customWidth="1"/>
    <col min="4" max="4" width="21.140625" style="52" customWidth="1"/>
    <col min="5" max="5" width="6.5703125" style="47" customWidth="1"/>
    <col min="6" max="250" width="9.140625" style="47"/>
    <col min="251" max="251" width="46" style="47" customWidth="1"/>
    <col min="252" max="252" width="18.85546875" style="47" customWidth="1"/>
    <col min="253" max="254" width="15" style="47" customWidth="1"/>
    <col min="255" max="506" width="9.140625" style="47"/>
    <col min="507" max="507" width="46" style="47" customWidth="1"/>
    <col min="508" max="508" width="18.85546875" style="47" customWidth="1"/>
    <col min="509" max="510" width="15" style="47" customWidth="1"/>
    <col min="511" max="762" width="9.140625" style="47"/>
    <col min="763" max="763" width="46" style="47" customWidth="1"/>
    <col min="764" max="764" width="18.85546875" style="47" customWidth="1"/>
    <col min="765" max="766" width="15" style="47" customWidth="1"/>
    <col min="767" max="1018" width="9.140625" style="47"/>
    <col min="1019" max="1019" width="46" style="47" customWidth="1"/>
    <col min="1020" max="1020" width="18.85546875" style="47" customWidth="1"/>
    <col min="1021" max="1022" width="15" style="47" customWidth="1"/>
    <col min="1023" max="1274" width="9.140625" style="47"/>
    <col min="1275" max="1275" width="46" style="47" customWidth="1"/>
    <col min="1276" max="1276" width="18.85546875" style="47" customWidth="1"/>
    <col min="1277" max="1278" width="15" style="47" customWidth="1"/>
    <col min="1279" max="1530" width="9.140625" style="47"/>
    <col min="1531" max="1531" width="46" style="47" customWidth="1"/>
    <col min="1532" max="1532" width="18.85546875" style="47" customWidth="1"/>
    <col min="1533" max="1534" width="15" style="47" customWidth="1"/>
    <col min="1535" max="1786" width="9.140625" style="47"/>
    <col min="1787" max="1787" width="46" style="47" customWidth="1"/>
    <col min="1788" max="1788" width="18.85546875" style="47" customWidth="1"/>
    <col min="1789" max="1790" width="15" style="47" customWidth="1"/>
    <col min="1791" max="2042" width="9.140625" style="47"/>
    <col min="2043" max="2043" width="46" style="47" customWidth="1"/>
    <col min="2044" max="2044" width="18.85546875" style="47" customWidth="1"/>
    <col min="2045" max="2046" width="15" style="47" customWidth="1"/>
    <col min="2047" max="2298" width="9.140625" style="47"/>
    <col min="2299" max="2299" width="46" style="47" customWidth="1"/>
    <col min="2300" max="2300" width="18.85546875" style="47" customWidth="1"/>
    <col min="2301" max="2302" width="15" style="47" customWidth="1"/>
    <col min="2303" max="2554" width="9.140625" style="47"/>
    <col min="2555" max="2555" width="46" style="47" customWidth="1"/>
    <col min="2556" max="2556" width="18.85546875" style="47" customWidth="1"/>
    <col min="2557" max="2558" width="15" style="47" customWidth="1"/>
    <col min="2559" max="2810" width="9.140625" style="47"/>
    <col min="2811" max="2811" width="46" style="47" customWidth="1"/>
    <col min="2812" max="2812" width="18.85546875" style="47" customWidth="1"/>
    <col min="2813" max="2814" width="15" style="47" customWidth="1"/>
    <col min="2815" max="3066" width="9.140625" style="47"/>
    <col min="3067" max="3067" width="46" style="47" customWidth="1"/>
    <col min="3068" max="3068" width="18.85546875" style="47" customWidth="1"/>
    <col min="3069" max="3070" width="15" style="47" customWidth="1"/>
    <col min="3071" max="3322" width="9.140625" style="47"/>
    <col min="3323" max="3323" width="46" style="47" customWidth="1"/>
    <col min="3324" max="3324" width="18.85546875" style="47" customWidth="1"/>
    <col min="3325" max="3326" width="15" style="47" customWidth="1"/>
    <col min="3327" max="3578" width="9.140625" style="47"/>
    <col min="3579" max="3579" width="46" style="47" customWidth="1"/>
    <col min="3580" max="3580" width="18.85546875" style="47" customWidth="1"/>
    <col min="3581" max="3582" width="15" style="47" customWidth="1"/>
    <col min="3583" max="3834" width="9.140625" style="47"/>
    <col min="3835" max="3835" width="46" style="47" customWidth="1"/>
    <col min="3836" max="3836" width="18.85546875" style="47" customWidth="1"/>
    <col min="3837" max="3838" width="15" style="47" customWidth="1"/>
    <col min="3839" max="4090" width="9.140625" style="47"/>
    <col min="4091" max="4091" width="46" style="47" customWidth="1"/>
    <col min="4092" max="4092" width="18.85546875" style="47" customWidth="1"/>
    <col min="4093" max="4094" width="15" style="47" customWidth="1"/>
    <col min="4095" max="4346" width="9.140625" style="47"/>
    <col min="4347" max="4347" width="46" style="47" customWidth="1"/>
    <col min="4348" max="4348" width="18.85546875" style="47" customWidth="1"/>
    <col min="4349" max="4350" width="15" style="47" customWidth="1"/>
    <col min="4351" max="4602" width="9.140625" style="47"/>
    <col min="4603" max="4603" width="46" style="47" customWidth="1"/>
    <col min="4604" max="4604" width="18.85546875" style="47" customWidth="1"/>
    <col min="4605" max="4606" width="15" style="47" customWidth="1"/>
    <col min="4607" max="4858" width="9.140625" style="47"/>
    <col min="4859" max="4859" width="46" style="47" customWidth="1"/>
    <col min="4860" max="4860" width="18.85546875" style="47" customWidth="1"/>
    <col min="4861" max="4862" width="15" style="47" customWidth="1"/>
    <col min="4863" max="5114" width="9.140625" style="47"/>
    <col min="5115" max="5115" width="46" style="47" customWidth="1"/>
    <col min="5116" max="5116" width="18.85546875" style="47" customWidth="1"/>
    <col min="5117" max="5118" width="15" style="47" customWidth="1"/>
    <col min="5119" max="5370" width="9.140625" style="47"/>
    <col min="5371" max="5371" width="46" style="47" customWidth="1"/>
    <col min="5372" max="5372" width="18.85546875" style="47" customWidth="1"/>
    <col min="5373" max="5374" width="15" style="47" customWidth="1"/>
    <col min="5375" max="5626" width="9.140625" style="47"/>
    <col min="5627" max="5627" width="46" style="47" customWidth="1"/>
    <col min="5628" max="5628" width="18.85546875" style="47" customWidth="1"/>
    <col min="5629" max="5630" width="15" style="47" customWidth="1"/>
    <col min="5631" max="5882" width="9.140625" style="47"/>
    <col min="5883" max="5883" width="46" style="47" customWidth="1"/>
    <col min="5884" max="5884" width="18.85546875" style="47" customWidth="1"/>
    <col min="5885" max="5886" width="15" style="47" customWidth="1"/>
    <col min="5887" max="6138" width="9.140625" style="47"/>
    <col min="6139" max="6139" width="46" style="47" customWidth="1"/>
    <col min="6140" max="6140" width="18.85546875" style="47" customWidth="1"/>
    <col min="6141" max="6142" width="15" style="47" customWidth="1"/>
    <col min="6143" max="6394" width="9.140625" style="47"/>
    <col min="6395" max="6395" width="46" style="47" customWidth="1"/>
    <col min="6396" max="6396" width="18.85546875" style="47" customWidth="1"/>
    <col min="6397" max="6398" width="15" style="47" customWidth="1"/>
    <col min="6399" max="6650" width="9.140625" style="47"/>
    <col min="6651" max="6651" width="46" style="47" customWidth="1"/>
    <col min="6652" max="6652" width="18.85546875" style="47" customWidth="1"/>
    <col min="6653" max="6654" width="15" style="47" customWidth="1"/>
    <col min="6655" max="6906" width="9.140625" style="47"/>
    <col min="6907" max="6907" width="46" style="47" customWidth="1"/>
    <col min="6908" max="6908" width="18.85546875" style="47" customWidth="1"/>
    <col min="6909" max="6910" width="15" style="47" customWidth="1"/>
    <col min="6911" max="7162" width="9.140625" style="47"/>
    <col min="7163" max="7163" width="46" style="47" customWidth="1"/>
    <col min="7164" max="7164" width="18.85546875" style="47" customWidth="1"/>
    <col min="7165" max="7166" width="15" style="47" customWidth="1"/>
    <col min="7167" max="7418" width="9.140625" style="47"/>
    <col min="7419" max="7419" width="46" style="47" customWidth="1"/>
    <col min="7420" max="7420" width="18.85546875" style="47" customWidth="1"/>
    <col min="7421" max="7422" width="15" style="47" customWidth="1"/>
    <col min="7423" max="7674" width="9.140625" style="47"/>
    <col min="7675" max="7675" width="46" style="47" customWidth="1"/>
    <col min="7676" max="7676" width="18.85546875" style="47" customWidth="1"/>
    <col min="7677" max="7678" width="15" style="47" customWidth="1"/>
    <col min="7679" max="7930" width="9.140625" style="47"/>
    <col min="7931" max="7931" width="46" style="47" customWidth="1"/>
    <col min="7932" max="7932" width="18.85546875" style="47" customWidth="1"/>
    <col min="7933" max="7934" width="15" style="47" customWidth="1"/>
    <col min="7935" max="8186" width="9.140625" style="47"/>
    <col min="8187" max="8187" width="46" style="47" customWidth="1"/>
    <col min="8188" max="8188" width="18.85546875" style="47" customWidth="1"/>
    <col min="8189" max="8190" width="15" style="47" customWidth="1"/>
    <col min="8191" max="8442" width="9.140625" style="47"/>
    <col min="8443" max="8443" width="46" style="47" customWidth="1"/>
    <col min="8444" max="8444" width="18.85546875" style="47" customWidth="1"/>
    <col min="8445" max="8446" width="15" style="47" customWidth="1"/>
    <col min="8447" max="8698" width="9.140625" style="47"/>
    <col min="8699" max="8699" width="46" style="47" customWidth="1"/>
    <col min="8700" max="8700" width="18.85546875" style="47" customWidth="1"/>
    <col min="8701" max="8702" width="15" style="47" customWidth="1"/>
    <col min="8703" max="8954" width="9.140625" style="47"/>
    <col min="8955" max="8955" width="46" style="47" customWidth="1"/>
    <col min="8956" max="8956" width="18.85546875" style="47" customWidth="1"/>
    <col min="8957" max="8958" width="15" style="47" customWidth="1"/>
    <col min="8959" max="9210" width="9.140625" style="47"/>
    <col min="9211" max="9211" width="46" style="47" customWidth="1"/>
    <col min="9212" max="9212" width="18.85546875" style="47" customWidth="1"/>
    <col min="9213" max="9214" width="15" style="47" customWidth="1"/>
    <col min="9215" max="9466" width="9.140625" style="47"/>
    <col min="9467" max="9467" width="46" style="47" customWidth="1"/>
    <col min="9468" max="9468" width="18.85546875" style="47" customWidth="1"/>
    <col min="9469" max="9470" width="15" style="47" customWidth="1"/>
    <col min="9471" max="9722" width="9.140625" style="47"/>
    <col min="9723" max="9723" width="46" style="47" customWidth="1"/>
    <col min="9724" max="9724" width="18.85546875" style="47" customWidth="1"/>
    <col min="9725" max="9726" width="15" style="47" customWidth="1"/>
    <col min="9727" max="9978" width="9.140625" style="47"/>
    <col min="9979" max="9979" width="46" style="47" customWidth="1"/>
    <col min="9980" max="9980" width="18.85546875" style="47" customWidth="1"/>
    <col min="9981" max="9982" width="15" style="47" customWidth="1"/>
    <col min="9983" max="10234" width="9.140625" style="47"/>
    <col min="10235" max="10235" width="46" style="47" customWidth="1"/>
    <col min="10236" max="10236" width="18.85546875" style="47" customWidth="1"/>
    <col min="10237" max="10238" width="15" style="47" customWidth="1"/>
    <col min="10239" max="10490" width="9.140625" style="47"/>
    <col min="10491" max="10491" width="46" style="47" customWidth="1"/>
    <col min="10492" max="10492" width="18.85546875" style="47" customWidth="1"/>
    <col min="10493" max="10494" width="15" style="47" customWidth="1"/>
    <col min="10495" max="10746" width="9.140625" style="47"/>
    <col min="10747" max="10747" width="46" style="47" customWidth="1"/>
    <col min="10748" max="10748" width="18.85546875" style="47" customWidth="1"/>
    <col min="10749" max="10750" width="15" style="47" customWidth="1"/>
    <col min="10751" max="11002" width="9.140625" style="47"/>
    <col min="11003" max="11003" width="46" style="47" customWidth="1"/>
    <col min="11004" max="11004" width="18.85546875" style="47" customWidth="1"/>
    <col min="11005" max="11006" width="15" style="47" customWidth="1"/>
    <col min="11007" max="11258" width="9.140625" style="47"/>
    <col min="11259" max="11259" width="46" style="47" customWidth="1"/>
    <col min="11260" max="11260" width="18.85546875" style="47" customWidth="1"/>
    <col min="11261" max="11262" width="15" style="47" customWidth="1"/>
    <col min="11263" max="11514" width="9.140625" style="47"/>
    <col min="11515" max="11515" width="46" style="47" customWidth="1"/>
    <col min="11516" max="11516" width="18.85546875" style="47" customWidth="1"/>
    <col min="11517" max="11518" width="15" style="47" customWidth="1"/>
    <col min="11519" max="11770" width="9.140625" style="47"/>
    <col min="11771" max="11771" width="46" style="47" customWidth="1"/>
    <col min="11772" max="11772" width="18.85546875" style="47" customWidth="1"/>
    <col min="11773" max="11774" width="15" style="47" customWidth="1"/>
    <col min="11775" max="12026" width="9.140625" style="47"/>
    <col min="12027" max="12027" width="46" style="47" customWidth="1"/>
    <col min="12028" max="12028" width="18.85546875" style="47" customWidth="1"/>
    <col min="12029" max="12030" width="15" style="47" customWidth="1"/>
    <col min="12031" max="12282" width="9.140625" style="47"/>
    <col min="12283" max="12283" width="46" style="47" customWidth="1"/>
    <col min="12284" max="12284" width="18.85546875" style="47" customWidth="1"/>
    <col min="12285" max="12286" width="15" style="47" customWidth="1"/>
    <col min="12287" max="12538" width="9.140625" style="47"/>
    <col min="12539" max="12539" width="46" style="47" customWidth="1"/>
    <col min="12540" max="12540" width="18.85546875" style="47" customWidth="1"/>
    <col min="12541" max="12542" width="15" style="47" customWidth="1"/>
    <col min="12543" max="12794" width="9.140625" style="47"/>
    <col min="12795" max="12795" width="46" style="47" customWidth="1"/>
    <col min="12796" max="12796" width="18.85546875" style="47" customWidth="1"/>
    <col min="12797" max="12798" width="15" style="47" customWidth="1"/>
    <col min="12799" max="13050" width="9.140625" style="47"/>
    <col min="13051" max="13051" width="46" style="47" customWidth="1"/>
    <col min="13052" max="13052" width="18.85546875" style="47" customWidth="1"/>
    <col min="13053" max="13054" width="15" style="47" customWidth="1"/>
    <col min="13055" max="13306" width="9.140625" style="47"/>
    <col min="13307" max="13307" width="46" style="47" customWidth="1"/>
    <col min="13308" max="13308" width="18.85546875" style="47" customWidth="1"/>
    <col min="13309" max="13310" width="15" style="47" customWidth="1"/>
    <col min="13311" max="13562" width="9.140625" style="47"/>
    <col min="13563" max="13563" width="46" style="47" customWidth="1"/>
    <col min="13564" max="13564" width="18.85546875" style="47" customWidth="1"/>
    <col min="13565" max="13566" width="15" style="47" customWidth="1"/>
    <col min="13567" max="13818" width="9.140625" style="47"/>
    <col min="13819" max="13819" width="46" style="47" customWidth="1"/>
    <col min="13820" max="13820" width="18.85546875" style="47" customWidth="1"/>
    <col min="13821" max="13822" width="15" style="47" customWidth="1"/>
    <col min="13823" max="14074" width="9.140625" style="47"/>
    <col min="14075" max="14075" width="46" style="47" customWidth="1"/>
    <col min="14076" max="14076" width="18.85546875" style="47" customWidth="1"/>
    <col min="14077" max="14078" width="15" style="47" customWidth="1"/>
    <col min="14079" max="14330" width="9.140625" style="47"/>
    <col min="14331" max="14331" width="46" style="47" customWidth="1"/>
    <col min="14332" max="14332" width="18.85546875" style="47" customWidth="1"/>
    <col min="14333" max="14334" width="15" style="47" customWidth="1"/>
    <col min="14335" max="14586" width="9.140625" style="47"/>
    <col min="14587" max="14587" width="46" style="47" customWidth="1"/>
    <col min="14588" max="14588" width="18.85546875" style="47" customWidth="1"/>
    <col min="14589" max="14590" width="15" style="47" customWidth="1"/>
    <col min="14591" max="14842" width="9.140625" style="47"/>
    <col min="14843" max="14843" width="46" style="47" customWidth="1"/>
    <col min="14844" max="14844" width="18.85546875" style="47" customWidth="1"/>
    <col min="14845" max="14846" width="15" style="47" customWidth="1"/>
    <col min="14847" max="15098" width="9.140625" style="47"/>
    <col min="15099" max="15099" width="46" style="47" customWidth="1"/>
    <col min="15100" max="15100" width="18.85546875" style="47" customWidth="1"/>
    <col min="15101" max="15102" width="15" style="47" customWidth="1"/>
    <col min="15103" max="15354" width="9.140625" style="47"/>
    <col min="15355" max="15355" width="46" style="47" customWidth="1"/>
    <col min="15356" max="15356" width="18.85546875" style="47" customWidth="1"/>
    <col min="15357" max="15358" width="15" style="47" customWidth="1"/>
    <col min="15359" max="15610" width="9.140625" style="47"/>
    <col min="15611" max="15611" width="46" style="47" customWidth="1"/>
    <col min="15612" max="15612" width="18.85546875" style="47" customWidth="1"/>
    <col min="15613" max="15614" width="15" style="47" customWidth="1"/>
    <col min="15615" max="15866" width="9.140625" style="47"/>
    <col min="15867" max="15867" width="46" style="47" customWidth="1"/>
    <col min="15868" max="15868" width="18.85546875" style="47" customWidth="1"/>
    <col min="15869" max="15870" width="15" style="47" customWidth="1"/>
    <col min="15871" max="16122" width="9.140625" style="47"/>
    <col min="16123" max="16123" width="46" style="47" customWidth="1"/>
    <col min="16124" max="16124" width="18.85546875" style="47" customWidth="1"/>
    <col min="16125" max="16126" width="15" style="47" customWidth="1"/>
    <col min="16127" max="16384" width="9.140625" style="47"/>
  </cols>
  <sheetData>
    <row r="1" spans="1:5" ht="27.75" customHeight="1">
      <c r="A1" s="176" t="s">
        <v>146</v>
      </c>
      <c r="B1" s="176"/>
      <c r="C1" s="176"/>
      <c r="D1" s="176"/>
    </row>
    <row r="2" spans="1:5" ht="64.5" customHeight="1">
      <c r="A2" s="118" t="s">
        <v>166</v>
      </c>
      <c r="B2" s="37" t="s">
        <v>59</v>
      </c>
      <c r="C2" s="37" t="s">
        <v>163</v>
      </c>
      <c r="D2" s="37" t="s">
        <v>162</v>
      </c>
    </row>
    <row r="3" spans="1:5">
      <c r="A3" s="81"/>
      <c r="B3" s="38"/>
      <c r="C3" s="1"/>
      <c r="D3" s="97"/>
    </row>
    <row r="4" spans="1:5">
      <c r="A4" s="82"/>
      <c r="B4" s="10"/>
      <c r="C4" s="10"/>
      <c r="D4" s="10"/>
    </row>
    <row r="5" spans="1:5">
      <c r="A5" s="82" t="s">
        <v>109</v>
      </c>
      <c r="B5" s="10"/>
      <c r="C5" s="89">
        <f>+SUM(C32:C38)</f>
        <v>952132</v>
      </c>
      <c r="D5" s="79">
        <f>+SUM(D32:D38)</f>
        <v>472589</v>
      </c>
    </row>
    <row r="6" spans="1:5">
      <c r="A6" s="23" t="s">
        <v>88</v>
      </c>
      <c r="B6" s="16"/>
      <c r="C6" s="166">
        <f>+'Özkaynak Değişim Tablosu'!K20</f>
        <v>979864</v>
      </c>
      <c r="D6" s="84">
        <f>+'Özkaynak Değişim Tablosu'!K11</f>
        <v>638022</v>
      </c>
    </row>
    <row r="7" spans="1:5">
      <c r="A7" s="82" t="s">
        <v>95</v>
      </c>
      <c r="B7" s="10"/>
      <c r="C7" s="89">
        <f>+SUM(C8:C21)</f>
        <v>748116</v>
      </c>
      <c r="D7" s="79">
        <f>+SUM(D8:D21)</f>
        <v>613694</v>
      </c>
    </row>
    <row r="8" spans="1:5">
      <c r="A8" s="23" t="s">
        <v>96</v>
      </c>
      <c r="B8" s="10">
        <v>10.11</v>
      </c>
      <c r="C8" s="166">
        <v>353128</v>
      </c>
      <c r="D8" s="84">
        <v>338875</v>
      </c>
      <c r="E8" s="49"/>
    </row>
    <row r="9" spans="1:5">
      <c r="A9" s="23" t="s">
        <v>97</v>
      </c>
      <c r="B9" s="10">
        <v>9</v>
      </c>
      <c r="C9" s="166">
        <v>-1467</v>
      </c>
      <c r="D9" s="84">
        <v>455</v>
      </c>
    </row>
    <row r="10" spans="1:5" ht="24">
      <c r="A10" s="23" t="s">
        <v>98</v>
      </c>
      <c r="B10" s="10"/>
      <c r="C10" s="166">
        <v>46491</v>
      </c>
      <c r="D10" s="84">
        <v>18005</v>
      </c>
    </row>
    <row r="11" spans="1:5">
      <c r="A11" s="23" t="s">
        <v>99</v>
      </c>
      <c r="B11" s="10">
        <v>13</v>
      </c>
      <c r="C11" s="166">
        <v>9470</v>
      </c>
      <c r="D11" s="84">
        <v>2355</v>
      </c>
    </row>
    <row r="12" spans="1:5">
      <c r="A12" s="23" t="s">
        <v>100</v>
      </c>
      <c r="B12" s="10">
        <v>13</v>
      </c>
      <c r="C12" s="166">
        <v>104802</v>
      </c>
      <c r="D12" s="84">
        <v>92661</v>
      </c>
    </row>
    <row r="13" spans="1:5">
      <c r="A13" s="23" t="s">
        <v>101</v>
      </c>
      <c r="B13" s="10"/>
      <c r="C13" s="166">
        <v>1677</v>
      </c>
      <c r="D13" s="84">
        <v>8815</v>
      </c>
    </row>
    <row r="14" spans="1:5">
      <c r="A14" s="23" t="s">
        <v>102</v>
      </c>
      <c r="B14" s="10">
        <v>29</v>
      </c>
      <c r="C14" s="166">
        <v>-351</v>
      </c>
      <c r="D14" s="84">
        <v>-422</v>
      </c>
    </row>
    <row r="15" spans="1:5">
      <c r="A15" s="23" t="s">
        <v>103</v>
      </c>
      <c r="B15" s="10">
        <v>22</v>
      </c>
      <c r="C15" s="166">
        <v>-50507</v>
      </c>
      <c r="D15" s="84">
        <v>-15460</v>
      </c>
    </row>
    <row r="16" spans="1:5">
      <c r="A16" s="23" t="s">
        <v>104</v>
      </c>
      <c r="B16" s="10">
        <v>23</v>
      </c>
      <c r="C16" s="166">
        <v>31514</v>
      </c>
      <c r="D16" s="84">
        <v>31752</v>
      </c>
    </row>
    <row r="17" spans="1:4">
      <c r="A17" s="23" t="s">
        <v>105</v>
      </c>
      <c r="B17" s="10">
        <v>24</v>
      </c>
      <c r="C17" s="166">
        <v>6622</v>
      </c>
      <c r="D17" s="84">
        <v>18158</v>
      </c>
    </row>
    <row r="18" spans="1:4">
      <c r="A18" s="23" t="s">
        <v>106</v>
      </c>
      <c r="B18" s="10">
        <v>21</v>
      </c>
      <c r="C18" s="166">
        <v>-91370</v>
      </c>
      <c r="D18" s="84">
        <v>-69292</v>
      </c>
    </row>
    <row r="19" spans="1:4">
      <c r="A19" s="23" t="s">
        <v>107</v>
      </c>
      <c r="B19" s="10">
        <v>21</v>
      </c>
      <c r="C19" s="166">
        <v>120628</v>
      </c>
      <c r="D19" s="84">
        <v>89947</v>
      </c>
    </row>
    <row r="20" spans="1:4" ht="24">
      <c r="A20" s="23" t="s">
        <v>108</v>
      </c>
      <c r="B20" s="172">
        <v>29</v>
      </c>
      <c r="C20" s="91">
        <v>1673</v>
      </c>
      <c r="D20" s="173">
        <v>1982</v>
      </c>
    </row>
    <row r="21" spans="1:4" ht="24">
      <c r="A21" s="110" t="s">
        <v>165</v>
      </c>
      <c r="B21" s="10"/>
      <c r="C21" s="174">
        <v>215806</v>
      </c>
      <c r="D21" s="173">
        <v>95863</v>
      </c>
    </row>
    <row r="22" spans="1:4">
      <c r="A22" s="26"/>
      <c r="B22" s="13"/>
      <c r="C22" s="21"/>
      <c r="D22" s="21"/>
    </row>
    <row r="23" spans="1:4" ht="14.25" customHeight="1">
      <c r="A23" s="71" t="s">
        <v>110</v>
      </c>
      <c r="B23" s="14"/>
      <c r="C23" s="90">
        <f>+SUM(C25:C30)</f>
        <v>-649192</v>
      </c>
      <c r="D23" s="78">
        <f>+SUM(D25:D30)</f>
        <v>-634284</v>
      </c>
    </row>
    <row r="24" spans="1:4">
      <c r="A24" s="23"/>
      <c r="B24" s="10"/>
      <c r="C24" s="11"/>
      <c r="D24" s="11"/>
    </row>
    <row r="25" spans="1:4">
      <c r="A25" s="23" t="s">
        <v>111</v>
      </c>
      <c r="B25" s="10"/>
      <c r="C25" s="166">
        <v>-376321</v>
      </c>
      <c r="D25" s="84">
        <v>217220</v>
      </c>
    </row>
    <row r="26" spans="1:4">
      <c r="A26" s="23" t="s">
        <v>112</v>
      </c>
      <c r="B26" s="10"/>
      <c r="C26" s="166">
        <v>-67518</v>
      </c>
      <c r="D26" s="84">
        <v>-497938</v>
      </c>
    </row>
    <row r="27" spans="1:4">
      <c r="A27" s="23" t="s">
        <v>113</v>
      </c>
      <c r="B27" s="10"/>
      <c r="C27" s="166">
        <v>-130611</v>
      </c>
      <c r="D27" s="84">
        <v>-71610</v>
      </c>
    </row>
    <row r="28" spans="1:4">
      <c r="A28" s="23" t="s">
        <v>114</v>
      </c>
      <c r="B28" s="10"/>
      <c r="C28" s="166">
        <v>-154976</v>
      </c>
      <c r="D28" s="84">
        <v>-308517</v>
      </c>
    </row>
    <row r="29" spans="1:4">
      <c r="A29" s="23" t="s">
        <v>115</v>
      </c>
      <c r="B29" s="10"/>
      <c r="C29" s="166">
        <v>56936</v>
      </c>
      <c r="D29" s="84">
        <v>-10238</v>
      </c>
    </row>
    <row r="30" spans="1:4">
      <c r="A30" s="23" t="s">
        <v>116</v>
      </c>
      <c r="B30" s="10"/>
      <c r="C30" s="166">
        <v>23298</v>
      </c>
      <c r="D30" s="84">
        <v>36799</v>
      </c>
    </row>
    <row r="31" spans="1:4">
      <c r="A31" s="60"/>
      <c r="B31" s="13"/>
      <c r="C31" s="20"/>
      <c r="D31" s="21"/>
    </row>
    <row r="32" spans="1:4">
      <c r="A32" s="71" t="s">
        <v>117</v>
      </c>
      <c r="B32" s="14"/>
      <c r="C32" s="90">
        <f>+C6+C7+C23</f>
        <v>1078788</v>
      </c>
      <c r="D32" s="78">
        <f>+D6+D7+D23</f>
        <v>617432</v>
      </c>
    </row>
    <row r="33" spans="1:5">
      <c r="A33" s="82"/>
      <c r="B33" s="16"/>
      <c r="C33" s="11"/>
      <c r="D33" s="11"/>
    </row>
    <row r="34" spans="1:5">
      <c r="A34" s="23" t="s">
        <v>3</v>
      </c>
      <c r="B34" s="10"/>
      <c r="C34" s="166">
        <v>-117866</v>
      </c>
      <c r="D34" s="84">
        <v>-96820</v>
      </c>
      <c r="E34" s="49"/>
    </row>
    <row r="35" spans="1:5">
      <c r="A35" s="23" t="s">
        <v>4</v>
      </c>
      <c r="B35" s="10"/>
      <c r="C35" s="166">
        <v>87623</v>
      </c>
      <c r="D35" s="84">
        <v>72112</v>
      </c>
    </row>
    <row r="36" spans="1:5" ht="24">
      <c r="A36" s="23" t="s">
        <v>118</v>
      </c>
      <c r="B36" s="172">
        <v>15</v>
      </c>
      <c r="C36" s="91">
        <v>-8366</v>
      </c>
      <c r="D36" s="173">
        <v>-10826</v>
      </c>
    </row>
    <row r="37" spans="1:5">
      <c r="A37" s="23" t="s">
        <v>119</v>
      </c>
      <c r="B37" s="10"/>
      <c r="C37" s="166">
        <v>-77677</v>
      </c>
      <c r="D37" s="84">
        <v>-88162</v>
      </c>
    </row>
    <row r="38" spans="1:5">
      <c r="A38" s="23" t="s">
        <v>120</v>
      </c>
      <c r="B38" s="10"/>
      <c r="C38" s="166">
        <v>-10370</v>
      </c>
      <c r="D38" s="84">
        <v>-21147</v>
      </c>
    </row>
    <row r="39" spans="1:5">
      <c r="A39" s="26"/>
      <c r="B39" s="13"/>
      <c r="C39" s="21"/>
      <c r="D39" s="21"/>
    </row>
    <row r="40" spans="1:5">
      <c r="A40" s="71" t="s">
        <v>121</v>
      </c>
      <c r="B40" s="14"/>
      <c r="C40" s="90">
        <f>+SUM(C42:C46)</f>
        <v>-593131</v>
      </c>
      <c r="D40" s="78">
        <f>+SUM(D42:D46)</f>
        <v>-437439</v>
      </c>
    </row>
    <row r="41" spans="1:5">
      <c r="A41" s="23"/>
      <c r="B41" s="10"/>
      <c r="C41" s="11"/>
      <c r="D41" s="11"/>
    </row>
    <row r="42" spans="1:5">
      <c r="A42" s="23" t="s">
        <v>122</v>
      </c>
      <c r="B42" s="10"/>
      <c r="C42" s="166">
        <v>1112</v>
      </c>
      <c r="D42" s="84">
        <v>6880</v>
      </c>
    </row>
    <row r="43" spans="1:5">
      <c r="A43" s="23" t="s">
        <v>123</v>
      </c>
      <c r="B43" s="10"/>
      <c r="C43" s="166">
        <v>-306731</v>
      </c>
      <c r="D43" s="84">
        <v>-305128</v>
      </c>
    </row>
    <row r="44" spans="1:5" ht="24">
      <c r="A44" s="23" t="s">
        <v>124</v>
      </c>
      <c r="B44" s="10"/>
      <c r="C44" s="166">
        <v>-118918</v>
      </c>
      <c r="D44" s="84">
        <v>-73480</v>
      </c>
    </row>
    <row r="45" spans="1:5">
      <c r="A45" s="23" t="s">
        <v>125</v>
      </c>
      <c r="B45" s="10"/>
      <c r="C45" s="166">
        <v>-168945</v>
      </c>
      <c r="D45" s="84">
        <v>-66133</v>
      </c>
    </row>
    <row r="46" spans="1:5">
      <c r="A46" s="23" t="s">
        <v>69</v>
      </c>
      <c r="B46" s="10"/>
      <c r="C46" s="166">
        <v>351</v>
      </c>
      <c r="D46" s="84">
        <v>422</v>
      </c>
    </row>
    <row r="47" spans="1:5">
      <c r="A47" s="127"/>
      <c r="B47" s="12"/>
      <c r="C47" s="20"/>
      <c r="D47" s="21"/>
    </row>
    <row r="48" spans="1:5" s="111" customFormat="1">
      <c r="A48" s="71" t="s">
        <v>153</v>
      </c>
      <c r="B48" s="14"/>
      <c r="C48" s="90">
        <f>+SUM(C50:C54)</f>
        <v>-52596</v>
      </c>
      <c r="D48" s="78">
        <f>+SUM(D50:D54)</f>
        <v>-408339</v>
      </c>
    </row>
    <row r="49" spans="1:4" s="54" customFormat="1">
      <c r="A49" s="25"/>
      <c r="B49" s="112"/>
      <c r="C49" s="24"/>
      <c r="D49" s="24"/>
    </row>
    <row r="50" spans="1:4" s="54" customFormat="1">
      <c r="A50" s="23" t="s">
        <v>126</v>
      </c>
      <c r="B50" s="104"/>
      <c r="C50" s="166">
        <v>2113776</v>
      </c>
      <c r="D50" s="84">
        <v>1325005</v>
      </c>
    </row>
    <row r="51" spans="1:4" s="54" customFormat="1">
      <c r="A51" s="23" t="s">
        <v>127</v>
      </c>
      <c r="B51" s="112"/>
      <c r="C51" s="166">
        <v>-1779532</v>
      </c>
      <c r="D51" s="84">
        <v>-1362142</v>
      </c>
    </row>
    <row r="52" spans="1:4" s="54" customFormat="1">
      <c r="A52" s="23" t="s">
        <v>75</v>
      </c>
      <c r="B52" s="112">
        <v>17</v>
      </c>
      <c r="C52" s="166">
        <v>-400037</v>
      </c>
      <c r="D52" s="84">
        <v>-350910</v>
      </c>
    </row>
    <row r="53" spans="1:4" s="54" customFormat="1">
      <c r="A53" s="23" t="s">
        <v>3</v>
      </c>
      <c r="B53" s="112"/>
      <c r="C53" s="166">
        <v>-37310</v>
      </c>
      <c r="D53" s="84">
        <v>-35752</v>
      </c>
    </row>
    <row r="54" spans="1:4" s="54" customFormat="1">
      <c r="A54" s="23" t="s">
        <v>4</v>
      </c>
      <c r="B54" s="112"/>
      <c r="C54" s="166">
        <v>50507</v>
      </c>
      <c r="D54" s="84">
        <v>15460</v>
      </c>
    </row>
    <row r="55" spans="1:4" s="54" customFormat="1">
      <c r="A55" s="25"/>
      <c r="B55" s="112"/>
      <c r="C55" s="24"/>
      <c r="D55" s="24"/>
    </row>
    <row r="56" spans="1:4" s="111" customFormat="1">
      <c r="A56" s="71" t="s">
        <v>128</v>
      </c>
      <c r="B56" s="14"/>
      <c r="C56" s="90">
        <f>+C5+C40+C48</f>
        <v>306405</v>
      </c>
      <c r="D56" s="78">
        <f>+D5+D40+D48</f>
        <v>-373189</v>
      </c>
    </row>
    <row r="57" spans="1:4">
      <c r="A57" s="25"/>
      <c r="B57" s="112"/>
      <c r="C57" s="11"/>
      <c r="D57" s="11"/>
    </row>
    <row r="58" spans="1:4" s="54" customFormat="1">
      <c r="A58" s="71" t="s">
        <v>129</v>
      </c>
      <c r="B58" s="14"/>
      <c r="C58" s="90">
        <v>1189033</v>
      </c>
      <c r="D58" s="78">
        <v>980361</v>
      </c>
    </row>
    <row r="59" spans="1:4" s="54" customFormat="1">
      <c r="A59" s="25"/>
      <c r="B59" s="112"/>
      <c r="C59" s="24"/>
      <c r="D59" s="24"/>
    </row>
    <row r="60" spans="1:4" s="54" customFormat="1">
      <c r="A60" s="71" t="s">
        <v>130</v>
      </c>
      <c r="B60" s="14">
        <v>4</v>
      </c>
      <c r="C60" s="90">
        <f>+C56+C58</f>
        <v>1495438</v>
      </c>
      <c r="D60" s="78">
        <f>+D56+D58</f>
        <v>607172</v>
      </c>
    </row>
    <row r="61" spans="1:4" s="54" customFormat="1">
      <c r="A61" s="113"/>
      <c r="B61" s="114"/>
      <c r="C61" s="115"/>
      <c r="D61" s="116"/>
    </row>
  </sheetData>
  <mergeCells count="1">
    <mergeCell ref="A1:D1"/>
  </mergeCells>
  <pageMargins left="1.1811023622047245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Varlıklar</vt:lpstr>
      <vt:lpstr>Kaynaklar</vt:lpstr>
      <vt:lpstr>Gelir Tablosu</vt:lpstr>
      <vt:lpstr>Kapsamlı Gelir Tablosu</vt:lpstr>
      <vt:lpstr>Özkaynak Değişim Tablosu</vt:lpstr>
      <vt:lpstr>Nakit Akım Tablosu</vt:lpstr>
      <vt:lpstr>Kaynaklar!OLE_LINK41</vt:lpstr>
      <vt:lpstr>'Gelir Tablosu'!Print_Area</vt:lpstr>
      <vt:lpstr>'Kapsamlı Gelir Tablosu'!Print_Area</vt:lpstr>
      <vt:lpstr>Kaynaklar!Print_Area</vt:lpstr>
      <vt:lpstr>'Nakit Akım Tablosu'!Print_Area</vt:lpstr>
      <vt:lpstr>'Özkaynak Değişim Tablosu'!Print_Area</vt:lpstr>
      <vt:lpstr>Varlıklar!Print_Area</vt:lpstr>
    </vt:vector>
  </TitlesOfParts>
  <Company>PwC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</dc:creator>
  <cp:lastModifiedBy>Emin</cp:lastModifiedBy>
  <cp:lastPrinted>2017-10-26T14:41:18Z</cp:lastPrinted>
  <dcterms:created xsi:type="dcterms:W3CDTF">2005-07-26T06:55:04Z</dcterms:created>
  <dcterms:modified xsi:type="dcterms:W3CDTF">2017-10-26T14:42:08Z</dcterms:modified>
</cp:coreProperties>
</file>