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1385" windowHeight="8925" activeTab="5"/>
  </bookViews>
  <sheets>
    <sheet name="Varlıklar" sheetId="28" r:id="rId1"/>
    <sheet name="Kaynaklar" sheetId="30" r:id="rId2"/>
    <sheet name="Gelir Tablosu" sheetId="31" r:id="rId3"/>
    <sheet name="Kapsamlı Gelir Tablosu" sheetId="32" r:id="rId4"/>
    <sheet name="Özkaynak Değişim Tablosu" sheetId="33" r:id="rId5"/>
    <sheet name="Nakit Akım Tablosu" sheetId="34" r:id="rId6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AS2DocOpenMode" hidden="1">"AS2DocumentEdit"</definedName>
    <definedName name="de" hidden="1">{#N/A,#N/A,TRUE,"Sales Comparison";#N/A,#N/A,TRUE,"Cum. Summary FFR";#N/A,#N/A,TRUE,"Monthly Summary FFR";#N/A,#N/A,TRUE,"Cum. Summary TL";#N/A,#N/A,TRUE,"Monthly Summary TL"}</definedName>
    <definedName name="OLE_LINK1" localSheetId="4">'Özkaynak Değişim Tablosu'!#REF!</definedName>
    <definedName name="OLE_LINK154" localSheetId="5">'Nakit Akım Tablosu'!#REF!</definedName>
    <definedName name="OLE_LINK41" localSheetId="1">Kaynaklar!$D$26</definedName>
    <definedName name="OLE_LINK64" localSheetId="1">Kaynaklar!#REF!</definedName>
    <definedName name="_xlnm.Print_Area" localSheetId="2">'Gelir Tablosu'!$A$1:$F$34</definedName>
    <definedName name="_xlnm.Print_Area" localSheetId="3">'Kapsamlı Gelir Tablosu'!$A$1:$C$19</definedName>
    <definedName name="_xlnm.Print_Area" localSheetId="1">Kaynaklar!$A$1:$D$47</definedName>
    <definedName name="_xlnm.Print_Area" localSheetId="5">'Nakit Akım Tablosu'!$A$1:$D$66</definedName>
    <definedName name="_xlnm.Print_Area" localSheetId="4">'Özkaynak Değişim Tablosu'!$A$1:$K$26</definedName>
    <definedName name="_xlnm.Print_Area" localSheetId="0">Varlıklar!$A$1:$D$28</definedName>
    <definedName name="SAPFuncF4Help" hidden="1">Main.SAPF4Help()</definedName>
    <definedName name="wrn.Aging._.and._.Trend._.Analysis." hidden="1">{#N/A,#N/A,FALSE,"Aging Summary";#N/A,#N/A,FALSE,"Ratio Analysis";#N/A,#N/A,FALSE,"Test 120 Day Accts";#N/A,#N/A,FALSE,"Tickmarks"}</definedName>
    <definedName name="wrn.Monthly._.Report." hidden="1">{#N/A,#N/A,TRUE,"Sales Comparison";#N/A,#N/A,TRUE,"Cum. Summary FFR";#N/A,#N/A,TRUE,"Monthly Summary FFR";#N/A,#N/A,TRUE,"Cum. Summary TL";#N/A,#N/A,TRUE,"Monthly Summary TL"}</definedName>
  </definedNames>
  <calcPr calcId="145621"/>
</workbook>
</file>

<file path=xl/calcChain.xml><?xml version="1.0" encoding="utf-8"?>
<calcChain xmlns="http://schemas.openxmlformats.org/spreadsheetml/2006/main">
  <c r="D60" i="34" l="1"/>
  <c r="C60" i="34"/>
  <c r="F8" i="31" l="1"/>
  <c r="E8" i="31"/>
  <c r="D8" i="31"/>
  <c r="D16" i="31" l="1"/>
  <c r="E16" i="31"/>
  <c r="F16" i="31"/>
  <c r="D50" i="34"/>
  <c r="C50" i="34"/>
  <c r="E21" i="31" l="1"/>
  <c r="F21" i="31"/>
  <c r="D21" i="31"/>
  <c r="D5" i="30"/>
  <c r="C5" i="30"/>
  <c r="F26" i="31" l="1"/>
  <c r="D26" i="31"/>
  <c r="E26" i="31"/>
  <c r="C27" i="28"/>
  <c r="D32" i="31" l="1"/>
  <c r="E32" i="31"/>
  <c r="F32" i="31"/>
  <c r="D23" i="30"/>
  <c r="C23" i="30"/>
  <c r="D27" i="34" l="1"/>
  <c r="C27" i="34"/>
  <c r="D33" i="30"/>
  <c r="D47" i="30" s="1"/>
  <c r="C33" i="30"/>
  <c r="C47" i="30" s="1"/>
  <c r="D17" i="28" l="1"/>
  <c r="D27" i="28" l="1"/>
  <c r="C8" i="31" l="1"/>
  <c r="C16" i="31" l="1"/>
  <c r="C21" i="31" l="1"/>
  <c r="C26" i="31" l="1"/>
  <c r="C32" i="31" l="1"/>
</calcChain>
</file>

<file path=xl/sharedStrings.xml><?xml version="1.0" encoding="utf-8"?>
<sst xmlns="http://schemas.openxmlformats.org/spreadsheetml/2006/main" count="272" uniqueCount="170">
  <si>
    <t>Diğer dönen varlıklar</t>
  </si>
  <si>
    <t>Faiz gideri</t>
  </si>
  <si>
    <t>Faiz geliri</t>
  </si>
  <si>
    <t>Dönen varlıklar</t>
  </si>
  <si>
    <t>Duran varlıklar</t>
  </si>
  <si>
    <t>Nakit ve nakit benzeri değerlerin dönem başı bakiyesi</t>
  </si>
  <si>
    <t>Nakit ve nakit benzeri değerlerin dönem sonu bakiyesi</t>
  </si>
  <si>
    <t>Maddi olmayan duran varlık alımları</t>
  </si>
  <si>
    <t>İtfa ve tükenme payları</t>
  </si>
  <si>
    <t>Ödenen kıdem tazminatları</t>
  </si>
  <si>
    <t xml:space="preserve">Maddi duran varlık alımları </t>
  </si>
  <si>
    <t>Ödenen faiz</t>
  </si>
  <si>
    <t>Alınan faiz</t>
  </si>
  <si>
    <t>Net dönem karı</t>
  </si>
  <si>
    <t>Alınan krediler</t>
  </si>
  <si>
    <t>Ödenen krediler</t>
  </si>
  <si>
    <t>Ödenen garanti giderleri</t>
  </si>
  <si>
    <t>Varlıklar</t>
  </si>
  <si>
    <t>Ticari alacaklar</t>
  </si>
  <si>
    <t>Diğer alacaklar</t>
  </si>
  <si>
    <t>Stoklar</t>
  </si>
  <si>
    <t>Finansal yatırımlar</t>
  </si>
  <si>
    <t>Maddi duran varlıklar</t>
  </si>
  <si>
    <t>Toplam varlıklar</t>
  </si>
  <si>
    <t>Kaynaklar</t>
  </si>
  <si>
    <t>Kısa vadeli yükümlülükler</t>
  </si>
  <si>
    <t>Ticari borçlar</t>
  </si>
  <si>
    <t>Diğer borçlar</t>
  </si>
  <si>
    <t>Uzun vadeli yükümlülükler</t>
  </si>
  <si>
    <t xml:space="preserve">  - İlişkili taraflara diğer borçlar</t>
  </si>
  <si>
    <t>Toplam kaynaklar</t>
  </si>
  <si>
    <t>Brüt kar</t>
  </si>
  <si>
    <t>Toplam kapsamlı gelir</t>
  </si>
  <si>
    <t>Ödenmiş sermaye</t>
  </si>
  <si>
    <t>Sermaye düzeltmesi farkları</t>
  </si>
  <si>
    <t>Hisse senedi ihraç primleri</t>
  </si>
  <si>
    <t>Transferler</t>
  </si>
  <si>
    <t>Nakit ve nakit benzerleri</t>
  </si>
  <si>
    <t xml:space="preserve">   - İlişkili taraflardan ticari alacaklar</t>
  </si>
  <si>
    <t>Maddi olmayan duran varlıklar</t>
  </si>
  <si>
    <t xml:space="preserve">  - İlişkili taraflara ticari borçlar</t>
  </si>
  <si>
    <t>Özkaynaklar</t>
  </si>
  <si>
    <t>Geçmiş yıllar karları</t>
  </si>
  <si>
    <t>Sürdürülen faaliyetler</t>
  </si>
  <si>
    <t>Satışların maliyeti</t>
  </si>
  <si>
    <t>Genel yönetim giderleri</t>
  </si>
  <si>
    <t>Araştırma ve geliştirme giderleri</t>
  </si>
  <si>
    <t>Sürdürülen faaliyetler vergi öncesi karı</t>
  </si>
  <si>
    <t>Ödenmiş
sermaye</t>
  </si>
  <si>
    <t xml:space="preserve">Toplam
özkaynaklar                                        </t>
  </si>
  <si>
    <t>İşletme faaliyetlerinden sağlanan net nakit tutarının net kar ile mutabakatını sağlayan düzeltmeler:</t>
  </si>
  <si>
    <t>Maddi duran varlık satışlarından elde edilen nakit</t>
  </si>
  <si>
    <t>Diğer kapsamlı gelir / (gider)</t>
  </si>
  <si>
    <t xml:space="preserve">   - İlişkili olmayan taraflardan ticari alacaklar</t>
  </si>
  <si>
    <t>Peşin ödenmiş giderler</t>
  </si>
  <si>
    <t>Kısa vadeli borçlanmalar</t>
  </si>
  <si>
    <t xml:space="preserve">  - Banka kredileri</t>
  </si>
  <si>
    <t xml:space="preserve">  - İlişkili olmayan taraflara ticari borçlar</t>
  </si>
  <si>
    <t>Uzun vadeli borçlanmalar</t>
  </si>
  <si>
    <t>Uzun vadeli karşılıklar</t>
  </si>
  <si>
    <t>Kar veya zararda yeniden sınıflandırılmayacaklar</t>
  </si>
  <si>
    <t>Kar veya zarar olarak yeniden sınıflandırılacaklar</t>
  </si>
  <si>
    <t>Türk Lirası (TL)</t>
  </si>
  <si>
    <t>Uzun vadeli borçlanmaların kısa vadeli kısımları</t>
  </si>
  <si>
    <t xml:space="preserve">  - İlişkili olmayan taraflara diğer borçlar</t>
  </si>
  <si>
    <t>Çalışanlara sağlanan faydalar kapsamında borçlar</t>
  </si>
  <si>
    <t>Hasılat</t>
  </si>
  <si>
    <t>Esas faaliyetlerden diğer gelirler</t>
  </si>
  <si>
    <t>Esas faaliyetlerden diğer giderler</t>
  </si>
  <si>
    <t>Esas faaliyet karı</t>
  </si>
  <si>
    <t>Birikmiş karlar</t>
  </si>
  <si>
    <t xml:space="preserve">Toplam kapsamlı gelir </t>
  </si>
  <si>
    <t>Kısa vadeli karşılıklar</t>
  </si>
  <si>
    <t xml:space="preserve">      - Diğer uzun vadeli karşılıklar</t>
  </si>
  <si>
    <t>Yatırım faaliyetlerinden giderler</t>
  </si>
  <si>
    <t xml:space="preserve"> - Diğer kısa vadeli karşılıklar</t>
  </si>
  <si>
    <t>Birikmiş izin karşılığı değişimi, net</t>
  </si>
  <si>
    <t>Amortisman gideri</t>
  </si>
  <si>
    <t>Kar veya zararda yeniden sınıflandırılmayacak birikmiş diğer kapsamlı gelir ve giderler</t>
  </si>
  <si>
    <t>Ertelenmiş gelirler</t>
  </si>
  <si>
    <t xml:space="preserve">Kredi kur farkı gideri </t>
  </si>
  <si>
    <t xml:space="preserve">Diğer karşılıklardaki değişim, net </t>
  </si>
  <si>
    <t>Satış destek primi gider tahakkukları</t>
  </si>
  <si>
    <t>Bayi stokları satış destek primi karşılığı değişimi, net</t>
  </si>
  <si>
    <t>Ödenen dava giderleri</t>
  </si>
  <si>
    <t>-</t>
  </si>
  <si>
    <t>Stok değer düşüklüğü karşılığı değişimi, net</t>
  </si>
  <si>
    <t>Kıdem tazminatı karşılığı artışı</t>
  </si>
  <si>
    <t>Garanti giderleri karşılığı artışı</t>
  </si>
  <si>
    <t>Dava karşılığı artışı</t>
  </si>
  <si>
    <t>Notlar</t>
  </si>
  <si>
    <t>Geçmiş dönem bağımsız denetimden geçmiş</t>
  </si>
  <si>
    <t xml:space="preserve">   - İlişkili olmayan taraflardan diğer alacaklar</t>
  </si>
  <si>
    <t>Kar veya zararda yeniden sınıflandırılacak birikmiş diğer kapsamlı gelir ve giderler</t>
  </si>
  <si>
    <t xml:space="preserve">  - Dönem vergi gideri</t>
  </si>
  <si>
    <t>Stoklardaki artış</t>
  </si>
  <si>
    <t>Peşin ödenmiş giderlerdeki artış</t>
  </si>
  <si>
    <t>Diğer uzun vadeli yükümlülükler</t>
  </si>
  <si>
    <t xml:space="preserve">Sürdürülen faaliyetler vergi  (gideri) / geliri </t>
  </si>
  <si>
    <t xml:space="preserve">  - Ertelenmiş vergi (gideri) / geliri </t>
  </si>
  <si>
    <t xml:space="preserve">Nominal değeri 1 Kr olan hisse başına kazanç </t>
  </si>
  <si>
    <t>1 Ocak 2015 itibarıyla bakiyeler</t>
  </si>
  <si>
    <t xml:space="preserve">1 Ocak 2016 itibarıyla bakiyeler </t>
  </si>
  <si>
    <t>İşletme faaliyetlerindeki nakit akışları:</t>
  </si>
  <si>
    <t>Sabit kıymet satış zararı, net</t>
  </si>
  <si>
    <t>Türev enstrümanların gerçekleşmemiş geliri</t>
  </si>
  <si>
    <t xml:space="preserve">Varlık ve yükümlülüklerdeki değişimler öncesi işletme faaliyetlerinden elde edilen net nakit </t>
  </si>
  <si>
    <t>Yatırım faaliyetlerindeki nakit akışları:</t>
  </si>
  <si>
    <t>Yatırım faaliyetlerinde kullanılan net nakit akışları</t>
  </si>
  <si>
    <t>Finansman faaliyetlerdeki nakit akışları:</t>
  </si>
  <si>
    <t>Geçmiş
yıllar karları</t>
  </si>
  <si>
    <t>Hisse senedi 
ihraç primleri</t>
  </si>
  <si>
    <t>Dönem karı vergi yükümlülüğü</t>
  </si>
  <si>
    <t xml:space="preserve">    - Nakit akış riskinden korunma (kayıpları)</t>
  </si>
  <si>
    <t>Yatırım faaliyetlerinden gelirler</t>
  </si>
  <si>
    <t>Finansman gelirleri</t>
  </si>
  <si>
    <t>Finansman giderleri</t>
  </si>
  <si>
    <t>1,32 Kr</t>
  </si>
  <si>
    <t>1,16 Kr</t>
  </si>
  <si>
    <t>Tanımlanmış fayda planları yeniden ölçüm (kayıpları) / kazançları</t>
  </si>
  <si>
    <t>Tanımlanmış fayda planları yeniden ölçüm (kayıpları) / kazançları, 
        vergi etkisi</t>
  </si>
  <si>
    <t>Diğer kapsamlı gelir / (gider), (vergi sonrası)</t>
  </si>
  <si>
    <t>Nakit akış riskinden korunma kazançları / (kayıpları)</t>
  </si>
  <si>
    <t xml:space="preserve">Nakit akış riskinden korunma  kazançları / (kayıpları),
         vergi etkisi
</t>
  </si>
  <si>
    <t>30 Haziran 2016 itibarıyla bakiyeler</t>
  </si>
  <si>
    <t>Diğer kapsamlı (gider) / gelir</t>
  </si>
  <si>
    <t>Temettü geliri</t>
  </si>
  <si>
    <t>Vergi gideri/(geliri) ile ilgili düzeltmeler</t>
  </si>
  <si>
    <t>Ticari alacaklardaki artış</t>
  </si>
  <si>
    <t>Diğer dönen varlıklardaki (azalış) / artış</t>
  </si>
  <si>
    <t>Ticari borçlardaki (azalış) / artış</t>
  </si>
  <si>
    <t xml:space="preserve">Diğer kısa vadeli yükümlülüklerdeki (azalış) / artış </t>
  </si>
  <si>
    <t>Vergi ve fonlardaki artış</t>
  </si>
  <si>
    <t>Faaliyetlerde elde edilen / (kullanılan) net nakit akışları</t>
  </si>
  <si>
    <t>Verilen yatırım avanslarındaki azalış</t>
  </si>
  <si>
    <t>Alınan temettüler</t>
  </si>
  <si>
    <t xml:space="preserve">Nakit ve nakit benzeri değerlerdeki net azalış </t>
  </si>
  <si>
    <t>Cari dönem sınırlı denetimden geçmiş                   30 Haziran 2016</t>
  </si>
  <si>
    <t>Cari dönem sınırlı denetimden geçmiş</t>
  </si>
  <si>
    <t>Geçmiş dönem sınırlı denetimden geçmiş                   30 Haziran 2015</t>
  </si>
  <si>
    <t>Finansman geliri / (gideri) öncesi faaliyet karı</t>
  </si>
  <si>
    <t xml:space="preserve">      - Çalışanlara sağlanan faydalara ilişkin uzun vadeli karşılıklar</t>
  </si>
  <si>
    <t>Pazarlama  giderleri</t>
  </si>
  <si>
    <t xml:space="preserve">    - Satılmaya hazır finansal varlıkların yeniden değerleme kazançları </t>
  </si>
  <si>
    <t>Dağıtılan temettüler (Not 17)</t>
  </si>
  <si>
    <t>Finansman faaliyetlerinde (kullanılan) / elde edilen net nakit akışları</t>
  </si>
  <si>
    <t>Ertelenmiş vergi varlığı</t>
  </si>
  <si>
    <t>Kardan ayrılan kısıtlanmış yedekler</t>
  </si>
  <si>
    <t>Kardan ayrılan
kısıtlanmış
yedekler</t>
  </si>
  <si>
    <t>Ödenen temettüler</t>
  </si>
  <si>
    <t>Sınırlı denetimden geçmiş                      
1 Ocak 2016-
30 Haziran 2016</t>
  </si>
  <si>
    <t>Sınırlı denetimden geçmemiş                      
1 Nisan 2016-
30 Haziran 2016</t>
  </si>
  <si>
    <t>Sınırlı denetimden geçmemiş                      
1 Nisan 2015-
30 Haziran 2015</t>
  </si>
  <si>
    <t>0,74 Kr</t>
  </si>
  <si>
    <t>0,50 Kr</t>
  </si>
  <si>
    <t>Sınırlı denetimden geçmiş                                 1 Ocak 2015-
30 Haziran 2015</t>
  </si>
  <si>
    <t>Ford Otomotiv Sanayi A.Ş. 30 Haziran 2016 tarihinde sona eren ara döneme ait kâr veya zarar tablosu</t>
  </si>
  <si>
    <t>Ford Otomotiv Sanayi A.Ş. 30 Haziran 2016 tarihinde sona eren ara döneme ait diğer kapsamlı gelir tablosu</t>
  </si>
  <si>
    <t>Ford Otomotiv Sanayi A.Ş. 30 Haziran 2016 tarihinde sona eren ara döneme ait özkaynak değişim tablosu</t>
  </si>
  <si>
    <t>Ford Otomotiv Sanayi A.Ş. 30 Haziran 2016 tarihi itibarıyla finansal durum tablosu</t>
  </si>
  <si>
    <t xml:space="preserve">     - Tanımlanmış fayda planları yeniden ölçüm (kayıpları) </t>
  </si>
  <si>
    <t>Sınırlı denetimden
 geçmiş                                 1 Ocak 2015-
30 Haziran 2015</t>
  </si>
  <si>
    <t>Satılmaya hazır finansal varlıkların yeniden değerleme 
        kazançları / (kayıpları)</t>
  </si>
  <si>
    <t>Satılmaya hazır finansal varlıkların yeniden değerleme 
        kazançları / (kayıpları), vergi etkisi</t>
  </si>
  <si>
    <t xml:space="preserve">Satılmaya
 hazır finansal 
   varlıkların yeniden
 değerleme kazançları/(kayıpları) </t>
  </si>
  <si>
    <t>Tanımlanmış
 fayda planları
 yeniden ölçüm 
(kayıpları)/kazançları</t>
  </si>
  <si>
    <t>Kar veya zararda yeniden sınıflandırılmayacak birikmiş diğer kapsamlı gelirler veya (giderler)</t>
  </si>
  <si>
    <t>Kar veya zararda yeniden sınıflandırılacak birikmiş diğer
kapsamlı gelirler veya (giderler)</t>
  </si>
  <si>
    <t>Ford Otomotiv Sanayi A.Ş. 30 Haziran 2016 tarihinde sona eren ara döneme ait nakit akış tablosu</t>
  </si>
  <si>
    <t>30 Haziran 2015 itibarıyla bakiyeler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</si>
</sst>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\ _T_L_-;\-* #,##0\ _T_L_-;_-* &quot;-&quot;\ _T_L_-;_-@_-"/>
    <numFmt numFmtId="43" formatCode="_-* #,##0.00\ _T_L_-;\-* #,##0.00\ _T_L_-;_-* &quot;-&quot;??\ _T_L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IR£&quot;#,##0.00;[Red]\-&quot;IR£&quot;#,##0.00"/>
    <numFmt numFmtId="169" formatCode="_-&quot;IR£&quot;* #,##0_-;\-&quot;IR£&quot;* #,##0_-;_-&quot;IR£&quot;* &quot;-&quot;_-;_-@_-"/>
    <numFmt numFmtId="170" formatCode="_-&quot;IR£&quot;* #,##0.00_-;\-&quot;IR£&quot;* #,##0.00_-;_-&quot;IR£&quot;* &quot;-&quot;??_-;_-@_-"/>
    <numFmt numFmtId="171" formatCode="&quot;$&quot;\ #,##0_);\(&quot;$&quot;\ #,##0\)"/>
    <numFmt numFmtId="172" formatCode="&quot;$&quot;\ #,##0_);[Red]\(&quot;$&quot;\ #,##0\)"/>
    <numFmt numFmtId="173" formatCode="&quot;$&quot;\ #,##0.00_);\(&quot;$&quot;\ #,##0.00\)"/>
    <numFmt numFmtId="174" formatCode="&quot;$&quot;\ #,##0.00_);[Red]\(&quot;$&quot;\ #,##0.00\)"/>
    <numFmt numFmtId="175" formatCode="_(&quot;$&quot;\ * #,##0_);_(&quot;$&quot;\ * \(#,##0\);_(&quot;$&quot;\ * &quot;-&quot;_);_(@_)"/>
    <numFmt numFmtId="176" formatCode="&quot;$&quot;#,##0.00;[Red]\-&quot;$&quot;#,##0.00"/>
    <numFmt numFmtId="177" formatCode="_-&quot;$&quot;* #,##0_-;\-&quot;$&quot;* #,##0_-;_-&quot;$&quot;* &quot;-&quot;_-;_-@_-"/>
    <numFmt numFmtId="178" formatCode="&quot;$&quot;#,##0.00;[Red]&quot;$&quot;#,##0.00"/>
    <numFmt numFmtId="179" formatCode="#,##0.0_);\(#,##0.0\)"/>
    <numFmt numFmtId="180" formatCode="_ * #,##0_)\ _T_L_ ;_ * \(#,##0\)\ _T_L_ ;_ * &quot;-&quot;_)\ _T_L_ ;_ @_ "/>
    <numFmt numFmtId="181" formatCode="########.00"/>
    <numFmt numFmtId="182" formatCode="#,##0\ &quot;F&quot;;[Red]\-#,##0\ &quot;F&quot;"/>
    <numFmt numFmtId="183" formatCode="#,##0.00\ &quot;F&quot;;[Red]\-#,##0.00\ &quot;F&quot;"/>
    <numFmt numFmtId="184" formatCode="[$-41F]d\ mmmm\ yyyy;@"/>
    <numFmt numFmtId="185" formatCode="_-* #,##0\ _T_L_-;\-* #,##0\ _T_L_-;_-* &quot;-&quot;??\ _T_L_-;_-@_-"/>
  </numFmts>
  <fonts count="50">
    <font>
      <sz val="10"/>
      <name val="Tahoma"/>
      <charset val="162"/>
    </font>
    <font>
      <sz val="11"/>
      <color indexed="8"/>
      <name val="Calibri"/>
      <family val="2"/>
      <charset val="162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0"/>
      <name val="Helv"/>
    </font>
    <font>
      <b/>
      <sz val="11"/>
      <name val="Arial"/>
      <family val="2"/>
      <charset val="162"/>
    </font>
    <font>
      <b/>
      <sz val="14"/>
      <name val="Arial (WT)"/>
      <charset val="162"/>
    </font>
    <font>
      <b/>
      <sz val="19"/>
      <color indexed="9"/>
      <name val="Arial"/>
      <family val="2"/>
      <charset val="162"/>
    </font>
    <font>
      <sz val="14"/>
      <name val="TimesNewRomanPS"/>
    </font>
    <font>
      <sz val="8"/>
      <name val="Arial"/>
      <family val="2"/>
      <charset val="162"/>
    </font>
    <font>
      <b/>
      <sz val="10"/>
      <name val="MS Sans Serif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color indexed="8"/>
      <name val="Arial"/>
      <family val="2"/>
    </font>
    <font>
      <sz val="10"/>
      <name val="MS Sans Serif"/>
      <family val="2"/>
      <charset val="162"/>
    </font>
    <font>
      <b/>
      <sz val="8"/>
      <name val="Helv"/>
    </font>
    <font>
      <sz val="9"/>
      <name val="Arial"/>
      <family val="2"/>
      <charset val="162"/>
    </font>
    <font>
      <sz val="8"/>
      <name val="Arial"/>
      <family val="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22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9"/>
      <color theme="1"/>
      <name val="Arail"/>
      <charset val="162"/>
    </font>
    <font>
      <b/>
      <sz val="9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Arail"/>
      <charset val="162"/>
    </font>
    <font>
      <sz val="10"/>
      <name val="Tahoma"/>
      <family val="2"/>
      <charset val="162"/>
    </font>
    <font>
      <sz val="10"/>
      <name val="Tahoma"/>
      <family val="2"/>
      <charset val="162"/>
    </font>
    <font>
      <sz val="9"/>
      <name val="Calibri"/>
      <family val="2"/>
      <charset val="162"/>
      <scheme val="minor"/>
    </font>
    <font>
      <sz val="9"/>
      <name val="Arial"/>
      <family val="2"/>
    </font>
    <font>
      <b/>
      <sz val="10"/>
      <name val="Arial"/>
      <family val="2"/>
      <charset val="162"/>
    </font>
    <font>
      <b/>
      <u/>
      <sz val="10"/>
      <color theme="1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>
      <alignment vertical="top"/>
    </xf>
    <xf numFmtId="9" fontId="3" fillId="2" borderId="0"/>
    <xf numFmtId="0" fontId="3" fillId="0" borderId="0"/>
    <xf numFmtId="177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0" borderId="0"/>
    <xf numFmtId="0" fontId="6" fillId="0" borderId="0" applyFont="0" applyBorder="0" applyAlignment="0">
      <alignment horizontal="centerContinuous"/>
    </xf>
    <xf numFmtId="0" fontId="7" fillId="1" borderId="0">
      <alignment horizontal="centerContinuous" vertical="center"/>
    </xf>
    <xf numFmtId="179" fontId="8" fillId="5" borderId="1">
      <alignment horizontal="left" vertical="center"/>
    </xf>
    <xf numFmtId="0" fontId="9" fillId="0" borderId="0"/>
    <xf numFmtId="168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72" fontId="2" fillId="0" borderId="0" applyFill="0" applyBorder="0" applyAlignment="0"/>
    <xf numFmtId="168" fontId="2" fillId="0" borderId="0" applyFill="0" applyBorder="0" applyAlignment="0"/>
    <xf numFmtId="173" fontId="2" fillId="0" borderId="0" applyFill="0" applyBorder="0" applyAlignment="0"/>
    <xf numFmtId="169" fontId="2" fillId="0" borderId="0" applyFill="0" applyBorder="0" applyAlignment="0"/>
    <xf numFmtId="0" fontId="11" fillId="0" borderId="2">
      <alignment horizontal="center"/>
    </xf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81" fontId="3" fillId="6" borderId="0" applyFont="0" applyBorder="0"/>
    <xf numFmtId="0" fontId="13" fillId="0" borderId="0" applyNumberFormat="0" applyFill="0" applyBorder="0" applyAlignment="0" applyProtection="0"/>
    <xf numFmtId="14" fontId="14" fillId="0" borderId="0" applyFill="0" applyBorder="0" applyAlignment="0"/>
    <xf numFmtId="15" fontId="15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3" fontId="2" fillId="0" borderId="0" applyFill="0" applyBorder="0" applyAlignment="0"/>
    <xf numFmtId="169" fontId="2" fillId="0" borderId="0" applyFill="0" applyBorder="0" applyAlignment="0"/>
    <xf numFmtId="0" fontId="16" fillId="0" borderId="3">
      <alignment horizontal="center"/>
    </xf>
    <xf numFmtId="3" fontId="17" fillId="0" borderId="0">
      <alignment horizontal="right"/>
    </xf>
    <xf numFmtId="2" fontId="13" fillId="0" borderId="0" applyFill="0" applyBorder="0" applyAlignment="0" applyProtection="0"/>
    <xf numFmtId="38" fontId="18" fillId="6" borderId="0" applyNumberFormat="0" applyBorder="0" applyAlignment="0" applyProtection="0"/>
    <xf numFmtId="0" fontId="19" fillId="0" borderId="4">
      <alignment vertical="center"/>
    </xf>
    <xf numFmtId="0" fontId="20" fillId="7" borderId="0">
      <alignment horizontal="center"/>
    </xf>
    <xf numFmtId="0" fontId="21" fillId="0" borderId="5" applyNumberFormat="0" applyAlignment="0" applyProtection="0">
      <alignment horizontal="left" vertical="center"/>
    </xf>
    <xf numFmtId="0" fontId="22" fillId="1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18" fillId="8" borderId="6" applyNumberFormat="0" applyBorder="0" applyAlignment="0" applyProtection="0"/>
    <xf numFmtId="0" fontId="4" fillId="0" borderId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3" fontId="2" fillId="0" borderId="0" applyFill="0" applyBorder="0" applyAlignment="0"/>
    <xf numFmtId="169" fontId="2" fillId="0" borderId="0" applyFill="0" applyBorder="0" applyAlignment="0"/>
    <xf numFmtId="0" fontId="25" fillId="0" borderId="0">
      <alignment horizontal="center"/>
    </xf>
    <xf numFmtId="0" fontId="26" fillId="0" borderId="7">
      <alignment horizontal="centerContinuous"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27" fillId="0" borderId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78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40" fontId="28" fillId="10" borderId="0">
      <alignment horizontal="right"/>
    </xf>
    <xf numFmtId="0" fontId="29" fillId="10" borderId="0">
      <alignment horizontal="right"/>
    </xf>
    <xf numFmtId="0" fontId="30" fillId="10" borderId="3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172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0" fontId="3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3" fontId="2" fillId="0" borderId="0" applyFill="0" applyBorder="0" applyAlignment="0"/>
    <xf numFmtId="169" fontId="2" fillId="0" borderId="0" applyFill="0" applyBorder="0" applyAlignment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0" fillId="0" borderId="8">
      <alignment horizontal="center"/>
    </xf>
    <xf numFmtId="3" fontId="15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3" fillId="9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" fontId="32" fillId="0" borderId="0" applyBorder="0">
      <alignment horizontal="left" vertical="top" wrapText="1"/>
    </xf>
    <xf numFmtId="183" fontId="15" fillId="0" borderId="0">
      <alignment horizontal="center"/>
    </xf>
    <xf numFmtId="49" fontId="14" fillId="0" borderId="0" applyFill="0" applyBorder="0" applyAlignment="0"/>
    <xf numFmtId="174" fontId="2" fillId="0" borderId="0" applyFill="0" applyBorder="0" applyAlignment="0"/>
    <xf numFmtId="175" fontId="2" fillId="0" borderId="0" applyFill="0" applyBorder="0" applyAlignment="0"/>
    <xf numFmtId="0" fontId="13" fillId="0" borderId="9" applyNumberFormat="0" applyFill="0" applyAlignment="0" applyProtection="0"/>
    <xf numFmtId="0" fontId="3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4" fillId="0" borderId="0"/>
    <xf numFmtId="0" fontId="33" fillId="0" borderId="0"/>
    <xf numFmtId="43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220">
    <xf numFmtId="0" fontId="0" fillId="0" borderId="0" xfId="0" applyAlignment="1"/>
    <xf numFmtId="0" fontId="42" fillId="0" borderId="0" xfId="70" applyFont="1"/>
    <xf numFmtId="0" fontId="42" fillId="0" borderId="0" xfId="70" applyFont="1" applyAlignment="1">
      <alignment horizontal="center"/>
    </xf>
    <xf numFmtId="0" fontId="41" fillId="0" borderId="0" xfId="121" applyFont="1" applyFill="1" applyAlignment="1">
      <alignment horizontal="right" wrapText="1"/>
    </xf>
    <xf numFmtId="0" fontId="35" fillId="0" borderId="0" xfId="121" applyFont="1" applyAlignment="1">
      <alignment horizontal="center"/>
    </xf>
    <xf numFmtId="0" fontId="36" fillId="0" borderId="0" xfId="121" applyFont="1" applyFill="1" applyAlignment="1">
      <alignment horizontal="right" wrapText="1"/>
    </xf>
    <xf numFmtId="0" fontId="42" fillId="0" borderId="12" xfId="70" applyFont="1" applyBorder="1" applyAlignment="1">
      <alignment horizontal="center"/>
    </xf>
    <xf numFmtId="3" fontId="42" fillId="0" borderId="0" xfId="70" applyNumberFormat="1" applyFont="1"/>
    <xf numFmtId="0" fontId="27" fillId="0" borderId="13" xfId="0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 wrapText="1"/>
    </xf>
    <xf numFmtId="0" fontId="27" fillId="0" borderId="12" xfId="0" applyFont="1" applyFill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right" vertical="center"/>
    </xf>
    <xf numFmtId="0" fontId="35" fillId="0" borderId="0" xfId="121" applyFont="1" applyFill="1"/>
    <xf numFmtId="0" fontId="17" fillId="0" borderId="0" xfId="0" applyFon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right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right" vertical="center" wrapText="1"/>
    </xf>
    <xf numFmtId="3" fontId="27" fillId="0" borderId="13" xfId="0" applyNumberFormat="1" applyFont="1" applyFill="1" applyBorder="1" applyAlignment="1">
      <alignment horizontal="right" vertical="center" wrapText="1"/>
    </xf>
    <xf numFmtId="3" fontId="17" fillId="0" borderId="13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0" fontId="17" fillId="0" borderId="13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right" vertical="center" wrapText="1"/>
    </xf>
    <xf numFmtId="3" fontId="17" fillId="0" borderId="12" xfId="0" applyNumberFormat="1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 wrapText="1" indent="1"/>
    </xf>
    <xf numFmtId="3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wrapText="1" indent="1"/>
    </xf>
    <xf numFmtId="0" fontId="27" fillId="0" borderId="14" xfId="0" applyFont="1" applyFill="1" applyBorder="1" applyAlignment="1">
      <alignment horizontal="left" vertical="center" wrapText="1" indent="1"/>
    </xf>
    <xf numFmtId="0" fontId="42" fillId="0" borderId="0" xfId="70" applyFont="1" applyFill="1" applyAlignment="1">
      <alignment horizontal="center"/>
    </xf>
    <xf numFmtId="0" fontId="37" fillId="0" borderId="0" xfId="122" applyFont="1" applyFill="1" applyBorder="1" applyAlignment="1">
      <alignment horizontal="center" vertical="center" wrapText="1"/>
    </xf>
    <xf numFmtId="0" fontId="35" fillId="0" borderId="0" xfId="122" applyFont="1" applyFill="1" applyBorder="1" applyAlignment="1">
      <alignment horizontal="right" vertical="center" wrapText="1"/>
    </xf>
    <xf numFmtId="184" fontId="36" fillId="0" borderId="12" xfId="122" applyNumberFormat="1" applyFont="1" applyFill="1" applyBorder="1" applyAlignment="1">
      <alignment horizontal="right" vertical="center" wrapText="1"/>
    </xf>
    <xf numFmtId="184" fontId="35" fillId="0" borderId="12" xfId="122" applyNumberFormat="1" applyFont="1" applyFill="1" applyBorder="1" applyAlignment="1">
      <alignment horizontal="right" vertical="center" wrapText="1"/>
    </xf>
    <xf numFmtId="0" fontId="35" fillId="0" borderId="10" xfId="122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right" vertical="center"/>
    </xf>
    <xf numFmtId="0" fontId="35" fillId="0" borderId="12" xfId="70" applyFont="1" applyFill="1" applyBorder="1" applyAlignment="1">
      <alignment horizontal="right" vertical="center"/>
    </xf>
    <xf numFmtId="0" fontId="36" fillId="0" borderId="12" xfId="70" applyFont="1" applyFill="1" applyBorder="1" applyAlignment="1">
      <alignment horizontal="right" vertical="center" wrapText="1"/>
    </xf>
    <xf numFmtId="0" fontId="35" fillId="0" borderId="12" xfId="70" applyFont="1" applyFill="1" applyBorder="1" applyAlignment="1">
      <alignment horizontal="right" vertical="center" wrapText="1"/>
    </xf>
    <xf numFmtId="0" fontId="35" fillId="0" borderId="0" xfId="70" applyFont="1" applyFill="1" applyAlignment="1">
      <alignment horizontal="center"/>
    </xf>
    <xf numFmtId="3" fontId="17" fillId="0" borderId="0" xfId="0" applyNumberFormat="1" applyFont="1" applyFill="1" applyAlignment="1"/>
    <xf numFmtId="0" fontId="17" fillId="0" borderId="0" xfId="0" applyFont="1" applyFill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right" vertical="center" wrapText="1"/>
    </xf>
    <xf numFmtId="3" fontId="27" fillId="0" borderId="14" xfId="0" applyNumberFormat="1" applyFont="1" applyFill="1" applyBorder="1" applyAlignment="1">
      <alignment horizontal="right" vertical="center" wrapText="1"/>
    </xf>
    <xf numFmtId="0" fontId="27" fillId="0" borderId="12" xfId="121" applyFont="1" applyFill="1" applyBorder="1" applyAlignment="1">
      <alignment horizontal="right" wrapText="1"/>
    </xf>
    <xf numFmtId="0" fontId="35" fillId="0" borderId="0" xfId="121" applyFont="1" applyFill="1" applyAlignment="1">
      <alignment horizontal="center" vertical="top" wrapText="1"/>
    </xf>
    <xf numFmtId="0" fontId="27" fillId="0" borderId="12" xfId="0" applyFont="1" applyFill="1" applyBorder="1" applyAlignment="1"/>
    <xf numFmtId="0" fontId="17" fillId="0" borderId="12" xfId="0" applyFont="1" applyFill="1" applyBorder="1" applyAlignment="1"/>
    <xf numFmtId="0" fontId="17" fillId="0" borderId="0" xfId="0" applyFont="1" applyFill="1" applyAlignment="1"/>
    <xf numFmtId="0" fontId="27" fillId="0" borderId="12" xfId="122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7" fillId="0" borderId="13" xfId="0" applyFont="1" applyFill="1" applyBorder="1" applyAlignment="1">
      <alignment vertical="center"/>
    </xf>
    <xf numFmtId="9" fontId="17" fillId="0" borderId="0" xfId="125" applyFont="1" applyFill="1" applyAlignment="1"/>
    <xf numFmtId="0" fontId="17" fillId="0" borderId="0" xfId="0" applyFont="1" applyFill="1" applyAlignment="1">
      <alignment vertical="center"/>
    </xf>
    <xf numFmtId="0" fontId="27" fillId="0" borderId="12" xfId="0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right" vertical="center"/>
    </xf>
    <xf numFmtId="0" fontId="35" fillId="0" borderId="0" xfId="70" applyFont="1" applyFill="1"/>
    <xf numFmtId="3" fontId="27" fillId="0" borderId="13" xfId="0" applyNumberFormat="1" applyFont="1" applyFill="1" applyBorder="1" applyAlignment="1">
      <alignment horizontal="right" vertical="center"/>
    </xf>
    <xf numFmtId="3" fontId="35" fillId="0" borderId="0" xfId="70" applyNumberFormat="1" applyFont="1" applyFill="1"/>
    <xf numFmtId="0" fontId="17" fillId="0" borderId="0" xfId="0" applyFont="1" applyFill="1" applyAlignment="1">
      <alignment horizontal="left" vertical="center" indent="2"/>
    </xf>
    <xf numFmtId="0" fontId="17" fillId="0" borderId="0" xfId="0" applyFont="1" applyFill="1" applyAlignment="1">
      <alignment horizontal="left" vertical="center" indent="1"/>
    </xf>
    <xf numFmtId="0" fontId="17" fillId="0" borderId="0" xfId="70" applyFont="1" applyFill="1"/>
    <xf numFmtId="0" fontId="17" fillId="0" borderId="12" xfId="0" applyFont="1" applyFill="1" applyBorder="1" applyAlignment="1">
      <alignment vertical="center"/>
    </xf>
    <xf numFmtId="0" fontId="35" fillId="0" borderId="0" xfId="70" applyFont="1" applyFill="1" applyBorder="1"/>
    <xf numFmtId="3" fontId="27" fillId="0" borderId="14" xfId="0" applyNumberFormat="1" applyFont="1" applyFill="1" applyBorder="1" applyAlignment="1">
      <alignment horizontal="right" vertical="center"/>
    </xf>
    <xf numFmtId="0" fontId="42" fillId="0" borderId="0" xfId="70" applyFont="1" applyFill="1" applyBorder="1"/>
    <xf numFmtId="0" fontId="40" fillId="0" borderId="13" xfId="70" applyFont="1" applyFill="1" applyBorder="1" applyAlignment="1">
      <alignment horizontal="left" wrapText="1"/>
    </xf>
    <xf numFmtId="0" fontId="40" fillId="0" borderId="0" xfId="70" applyFont="1" applyFill="1" applyAlignment="1">
      <alignment vertical="center" wrapText="1"/>
    </xf>
    <xf numFmtId="0" fontId="40" fillId="0" borderId="0" xfId="70" applyFont="1" applyFill="1" applyAlignment="1">
      <alignment horizontal="right" vertical="center" wrapText="1"/>
    </xf>
    <xf numFmtId="0" fontId="2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3" fontId="17" fillId="0" borderId="13" xfId="0" applyNumberFormat="1" applyFont="1" applyFill="1" applyBorder="1" applyAlignment="1"/>
    <xf numFmtId="3" fontId="2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/>
    <xf numFmtId="0" fontId="17" fillId="0" borderId="12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42" fillId="0" borderId="0" xfId="70" applyFont="1" applyFill="1"/>
    <xf numFmtId="0" fontId="38" fillId="0" borderId="15" xfId="70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right" wrapText="1"/>
    </xf>
    <xf numFmtId="0" fontId="46" fillId="0" borderId="0" xfId="70" applyFont="1" applyFill="1"/>
    <xf numFmtId="0" fontId="27" fillId="0" borderId="9" xfId="0" applyFont="1" applyFill="1" applyBorder="1" applyAlignment="1">
      <alignment vertical="center" wrapText="1"/>
    </xf>
    <xf numFmtId="0" fontId="38" fillId="0" borderId="0" xfId="70" applyFont="1" applyFill="1" applyAlignment="1">
      <alignment horizontal="left" vertical="center" wrapText="1"/>
    </xf>
    <xf numFmtId="0" fontId="39" fillId="0" borderId="0" xfId="70" applyFont="1" applyFill="1" applyAlignment="1">
      <alignment horizontal="right" vertical="center" wrapText="1"/>
    </xf>
    <xf numFmtId="0" fontId="38" fillId="0" borderId="0" xfId="70" applyFont="1" applyFill="1" applyAlignment="1">
      <alignment horizontal="left" vertical="top" wrapText="1" indent="1"/>
    </xf>
    <xf numFmtId="0" fontId="39" fillId="0" borderId="0" xfId="70" applyFont="1" applyFill="1" applyAlignment="1">
      <alignment horizontal="center" wrapText="1"/>
    </xf>
    <xf numFmtId="0" fontId="35" fillId="0" borderId="12" xfId="70" applyFont="1" applyFill="1" applyBorder="1"/>
    <xf numFmtId="0" fontId="27" fillId="0" borderId="13" xfId="0" applyFont="1" applyFill="1" applyBorder="1" applyAlignment="1"/>
    <xf numFmtId="0" fontId="35" fillId="0" borderId="13" xfId="70" applyFont="1" applyFill="1" applyBorder="1"/>
    <xf numFmtId="0" fontId="35" fillId="0" borderId="6" xfId="70" applyFont="1" applyFill="1" applyBorder="1"/>
    <xf numFmtId="0" fontId="27" fillId="0" borderId="12" xfId="0" applyFont="1" applyFill="1" applyBorder="1" applyAlignment="1">
      <alignment horizontal="left" wrapText="1"/>
    </xf>
    <xf numFmtId="0" fontId="36" fillId="0" borderId="0" xfId="70" applyFont="1" applyFill="1"/>
    <xf numFmtId="0" fontId="27" fillId="0" borderId="13" xfId="0" applyFont="1" applyFill="1" applyBorder="1" applyAlignment="1">
      <alignment horizontal="left" vertical="center" wrapText="1" indent="1"/>
    </xf>
    <xf numFmtId="0" fontId="46" fillId="0" borderId="12" xfId="70" applyFont="1" applyBorder="1"/>
    <xf numFmtId="0" fontId="47" fillId="0" borderId="0" xfId="121" applyFont="1" applyFill="1" applyAlignment="1">
      <alignment horizontal="right" wrapText="1"/>
    </xf>
    <xf numFmtId="0" fontId="46" fillId="0" borderId="0" xfId="70" applyFont="1"/>
    <xf numFmtId="0" fontId="36" fillId="0" borderId="0" xfId="122" applyFont="1" applyFill="1" applyBorder="1" applyAlignment="1">
      <alignment horizontal="right" vertical="center" wrapText="1"/>
    </xf>
    <xf numFmtId="3" fontId="27" fillId="0" borderId="0" xfId="0" applyNumberFormat="1" applyFont="1" applyFill="1" applyAlignment="1"/>
    <xf numFmtId="3" fontId="27" fillId="0" borderId="13" xfId="0" applyNumberFormat="1" applyFont="1" applyFill="1" applyBorder="1" applyAlignment="1"/>
    <xf numFmtId="3" fontId="27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left" vertical="center" wrapText="1" indent="1"/>
    </xf>
    <xf numFmtId="0" fontId="40" fillId="0" borderId="0" xfId="70" applyFont="1" applyAlignment="1">
      <alignment horizontal="right" vertical="center" wrapText="1"/>
    </xf>
    <xf numFmtId="0" fontId="43" fillId="0" borderId="0" xfId="7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38" fillId="0" borderId="15" xfId="7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wrapText="1"/>
    </xf>
    <xf numFmtId="0" fontId="39" fillId="0" borderId="0" xfId="70" applyFont="1" applyAlignment="1">
      <alignment horizontal="right" vertical="center" wrapText="1"/>
    </xf>
    <xf numFmtId="0" fontId="39" fillId="0" borderId="0" xfId="70" applyFont="1" applyAlignment="1">
      <alignment horizontal="center" wrapText="1"/>
    </xf>
    <xf numFmtId="185" fontId="27" fillId="0" borderId="13" xfId="124" applyNumberFormat="1" applyFont="1" applyFill="1" applyBorder="1" applyAlignment="1">
      <alignment horizontal="right" vertical="center" wrapText="1"/>
    </xf>
    <xf numFmtId="185" fontId="17" fillId="0" borderId="13" xfId="124" applyNumberFormat="1" applyFont="1" applyFill="1" applyBorder="1" applyAlignment="1">
      <alignment horizontal="right" vertical="center" wrapText="1"/>
    </xf>
    <xf numFmtId="0" fontId="35" fillId="0" borderId="9" xfId="70" applyFont="1" applyFill="1" applyBorder="1"/>
    <xf numFmtId="165" fontId="17" fillId="0" borderId="13" xfId="0" applyNumberFormat="1" applyFont="1" applyFill="1" applyBorder="1" applyAlignment="1">
      <alignment horizontal="right" vertical="center" wrapText="1"/>
    </xf>
    <xf numFmtId="165" fontId="17" fillId="0" borderId="13" xfId="0" applyNumberFormat="1" applyFont="1" applyFill="1" applyBorder="1" applyAlignment="1">
      <alignment horizontal="right" wrapText="1"/>
    </xf>
    <xf numFmtId="165" fontId="27" fillId="0" borderId="13" xfId="0" applyNumberFormat="1" applyFont="1" applyFill="1" applyBorder="1" applyAlignment="1">
      <alignment horizontal="right" vertical="center" wrapText="1"/>
    </xf>
    <xf numFmtId="165" fontId="27" fillId="0" borderId="0" xfId="0" applyNumberFormat="1" applyFont="1" applyFill="1" applyBorder="1" applyAlignment="1">
      <alignment horizontal="right" vertical="center" wrapText="1"/>
    </xf>
    <xf numFmtId="0" fontId="35" fillId="0" borderId="13" xfId="122" applyFont="1" applyFill="1" applyBorder="1" applyAlignment="1">
      <alignment horizontal="right" wrapText="1"/>
    </xf>
    <xf numFmtId="0" fontId="17" fillId="0" borderId="12" xfId="121" applyFont="1" applyFill="1" applyBorder="1" applyAlignment="1">
      <alignment horizontal="right" wrapText="1"/>
    </xf>
    <xf numFmtId="0" fontId="27" fillId="0" borderId="12" xfId="0" applyFont="1" applyFill="1" applyBorder="1" applyAlignment="1">
      <alignment horizontal="left" wrapText="1"/>
    </xf>
    <xf numFmtId="0" fontId="36" fillId="0" borderId="6" xfId="7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35" fillId="0" borderId="0" xfId="121" applyFont="1" applyFill="1" applyAlignment="1">
      <alignment horizontal="left" wrapText="1"/>
    </xf>
    <xf numFmtId="0" fontId="27" fillId="0" borderId="0" xfId="0" applyFont="1" applyFill="1" applyAlignment="1">
      <alignment horizontal="left" vertical="center" wrapText="1" indent="1"/>
    </xf>
    <xf numFmtId="0" fontId="17" fillId="0" borderId="13" xfId="0" applyFont="1" applyFill="1" applyBorder="1" applyAlignment="1">
      <alignment horizontal="left" vertical="center" wrapText="1" indent="1"/>
    </xf>
    <xf numFmtId="0" fontId="27" fillId="0" borderId="12" xfId="121" applyFont="1" applyFill="1" applyBorder="1" applyAlignment="1">
      <alignment horizontal="center" wrapText="1"/>
    </xf>
    <xf numFmtId="3" fontId="27" fillId="0" borderId="0" xfId="0" applyNumberFormat="1" applyFont="1" applyAlignment="1"/>
    <xf numFmtId="3" fontId="17" fillId="0" borderId="0" xfId="0" applyNumberFormat="1" applyFont="1" applyAlignment="1"/>
    <xf numFmtId="3" fontId="17" fillId="0" borderId="0" xfId="0" applyNumberFormat="1" applyFont="1" applyAlignment="1">
      <alignment horizontal="right" vertical="center"/>
    </xf>
    <xf numFmtId="165" fontId="17" fillId="0" borderId="0" xfId="0" applyNumberFormat="1" applyFont="1" applyFill="1" applyBorder="1" applyAlignment="1">
      <alignment horizontal="right" vertical="center" wrapText="1"/>
    </xf>
    <xf numFmtId="3" fontId="17" fillId="0" borderId="9" xfId="0" applyNumberFormat="1" applyFont="1" applyBorder="1" applyAlignment="1"/>
    <xf numFmtId="3" fontId="27" fillId="0" borderId="13" xfId="0" applyNumberFormat="1" applyFont="1" applyBorder="1" applyAlignment="1"/>
    <xf numFmtId="0" fontId="27" fillId="0" borderId="13" xfId="0" applyFont="1" applyFill="1" applyBorder="1" applyAlignment="1">
      <alignment horizontal="center" vertical="center" wrapText="1"/>
    </xf>
    <xf numFmtId="3" fontId="27" fillId="0" borderId="9" xfId="0" applyNumberFormat="1" applyFont="1" applyBorder="1" applyAlignment="1"/>
    <xf numFmtId="165" fontId="27" fillId="0" borderId="0" xfId="0" applyNumberFormat="1" applyFont="1" applyAlignment="1"/>
    <xf numFmtId="0" fontId="36" fillId="0" borderId="13" xfId="122" applyFont="1" applyFill="1" applyBorder="1" applyAlignment="1">
      <alignment horizontal="right" wrapText="1"/>
    </xf>
    <xf numFmtId="165" fontId="27" fillId="0" borderId="0" xfId="0" applyNumberFormat="1" applyFont="1" applyAlignment="1">
      <alignment vertical="center"/>
    </xf>
    <xf numFmtId="165" fontId="27" fillId="0" borderId="13" xfId="0" applyNumberFormat="1" applyFont="1" applyBorder="1" applyAlignment="1">
      <alignment vertical="center"/>
    </xf>
    <xf numFmtId="0" fontId="27" fillId="0" borderId="13" xfId="0" applyFont="1" applyFill="1" applyBorder="1" applyAlignment="1">
      <alignment horizontal="left" wrapText="1" indent="1"/>
    </xf>
    <xf numFmtId="0" fontId="36" fillId="0" borderId="0" xfId="121" applyFont="1" applyFill="1" applyBorder="1"/>
    <xf numFmtId="0" fontId="27" fillId="0" borderId="9" xfId="0" applyFont="1" applyFill="1" applyBorder="1" applyAlignment="1">
      <alignment horizontal="left" vertical="center" wrapText="1" indent="1"/>
    </xf>
    <xf numFmtId="3" fontId="27" fillId="0" borderId="9" xfId="0" applyNumberFormat="1" applyFont="1" applyFill="1" applyBorder="1" applyAlignment="1">
      <alignment horizontal="right" vertical="center" wrapText="1"/>
    </xf>
    <xf numFmtId="165" fontId="27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5" fontId="48" fillId="0" borderId="0" xfId="0" applyNumberFormat="1" applyFont="1" applyAlignment="1"/>
    <xf numFmtId="165" fontId="3" fillId="0" borderId="0" xfId="0" applyNumberFormat="1" applyFont="1" applyAlignment="1"/>
    <xf numFmtId="4" fontId="27" fillId="0" borderId="9" xfId="0" applyNumberFormat="1" applyFont="1" applyFill="1" applyBorder="1" applyAlignment="1">
      <alignment horizontal="right"/>
    </xf>
    <xf numFmtId="4" fontId="17" fillId="0" borderId="9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 indent="1"/>
    </xf>
    <xf numFmtId="3" fontId="17" fillId="0" borderId="0" xfId="0" applyNumberFormat="1" applyFont="1" applyFill="1" applyBorder="1" applyAlignment="1">
      <alignment horizontal="right" vertical="top" wrapText="1"/>
    </xf>
    <xf numFmtId="165" fontId="27" fillId="0" borderId="0" xfId="0" applyNumberFormat="1" applyFont="1" applyFill="1" applyBorder="1" applyAlignment="1">
      <alignment horizontal="right" vertical="top" wrapText="1"/>
    </xf>
    <xf numFmtId="0" fontId="35" fillId="0" borderId="0" xfId="70" applyFont="1" applyFill="1" applyAlignment="1">
      <alignment vertical="top"/>
    </xf>
    <xf numFmtId="3" fontId="42" fillId="0" borderId="0" xfId="70" applyNumberFormat="1" applyFont="1" applyFill="1" applyBorder="1"/>
    <xf numFmtId="0" fontId="17" fillId="0" borderId="0" xfId="0" applyFont="1" applyFill="1" applyBorder="1" applyAlignment="1">
      <alignment horizontal="left" vertical="top" wrapText="1" indent="1"/>
    </xf>
    <xf numFmtId="0" fontId="36" fillId="0" borderId="11" xfId="70" applyFont="1" applyFill="1" applyBorder="1" applyAlignment="1">
      <alignment horizontal="right" wrapText="1"/>
    </xf>
    <xf numFmtId="0" fontId="36" fillId="0" borderId="0" xfId="70" applyFont="1" applyFill="1" applyBorder="1" applyAlignment="1">
      <alignment horizontal="right" wrapText="1"/>
    </xf>
    <xf numFmtId="0" fontId="36" fillId="0" borderId="18" xfId="70" applyFont="1" applyFill="1" applyBorder="1" applyAlignment="1">
      <alignment horizontal="right" wrapText="1"/>
    </xf>
    <xf numFmtId="3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36" fillId="0" borderId="10" xfId="122" applyFont="1" applyFill="1" applyBorder="1" applyAlignment="1">
      <alignment horizontal="right" vertical="center" wrapText="1"/>
    </xf>
    <xf numFmtId="0" fontId="35" fillId="0" borderId="10" xfId="122" applyFont="1" applyFill="1" applyBorder="1" applyAlignment="1">
      <alignment horizontal="right" vertical="center" wrapText="1"/>
    </xf>
    <xf numFmtId="3" fontId="27" fillId="0" borderId="13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49" fillId="12" borderId="0" xfId="70" applyFont="1" applyFill="1" applyAlignment="1">
      <alignment horizontal="center"/>
    </xf>
    <xf numFmtId="0" fontId="17" fillId="0" borderId="0" xfId="0" applyFont="1" applyFill="1" applyAlignment="1">
      <alignment vertical="top"/>
    </xf>
    <xf numFmtId="165" fontId="17" fillId="0" borderId="13" xfId="0" applyNumberFormat="1" applyFont="1" applyBorder="1" applyAlignment="1">
      <alignment vertical="center"/>
    </xf>
    <xf numFmtId="0" fontId="27" fillId="0" borderId="13" xfId="0" applyFont="1" applyFill="1" applyBorder="1" applyAlignment="1">
      <alignment horizontal="center" vertical="center" wrapText="1"/>
    </xf>
    <xf numFmtId="165" fontId="27" fillId="0" borderId="0" xfId="0" applyNumberFormat="1" applyFont="1" applyFill="1" applyAlignment="1"/>
    <xf numFmtId="165" fontId="17" fillId="0" borderId="0" xfId="0" applyNumberFormat="1" applyFont="1" applyFill="1" applyAlignment="1"/>
    <xf numFmtId="0" fontId="36" fillId="0" borderId="12" xfId="122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65" fontId="48" fillId="0" borderId="0" xfId="0" applyNumberFormat="1" applyFont="1" applyFill="1" applyAlignment="1"/>
    <xf numFmtId="165" fontId="3" fillId="0" borderId="0" xfId="0" applyNumberFormat="1" applyFont="1" applyFill="1" applyAlignment="1"/>
    <xf numFmtId="0" fontId="48" fillId="0" borderId="0" xfId="0" applyFont="1" applyFill="1" applyAlignment="1">
      <alignment horizontal="right" vertical="center" wrapText="1"/>
    </xf>
    <xf numFmtId="0" fontId="42" fillId="0" borderId="13" xfId="70" applyFont="1" applyFill="1" applyBorder="1" applyAlignment="1">
      <alignment horizontal="center"/>
    </xf>
    <xf numFmtId="0" fontId="40" fillId="0" borderId="13" xfId="70" applyFont="1" applyFill="1" applyBorder="1" applyAlignment="1">
      <alignment horizontal="right" wrapText="1"/>
    </xf>
    <xf numFmtId="165" fontId="2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" fontId="27" fillId="0" borderId="0" xfId="0" applyNumberFormat="1" applyFont="1" applyFill="1" applyAlignment="1">
      <alignment vertical="center"/>
    </xf>
    <xf numFmtId="165" fontId="2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top" wrapText="1"/>
    </xf>
    <xf numFmtId="165" fontId="27" fillId="0" borderId="13" xfId="0" applyNumberFormat="1" applyFont="1" applyFill="1" applyBorder="1" applyAlignment="1">
      <alignment vertical="center"/>
    </xf>
    <xf numFmtId="165" fontId="17" fillId="0" borderId="12" xfId="0" applyNumberFormat="1" applyFont="1" applyFill="1" applyBorder="1" applyAlignment="1">
      <alignment horizontal="right" vertical="center" wrapText="1"/>
    </xf>
    <xf numFmtId="0" fontId="36" fillId="0" borderId="19" xfId="70" applyFont="1" applyFill="1" applyBorder="1" applyAlignment="1">
      <alignment horizontal="right" wrapText="1"/>
    </xf>
    <xf numFmtId="165" fontId="27" fillId="0" borderId="0" xfId="0" applyNumberFormat="1" applyFont="1" applyFill="1" applyAlignment="1">
      <alignment horizontal="right" vertical="center"/>
    </xf>
    <xf numFmtId="165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 vertical="center"/>
    </xf>
    <xf numFmtId="0" fontId="27" fillId="0" borderId="12" xfId="0" applyFont="1" applyFill="1" applyBorder="1" applyAlignment="1">
      <alignment horizontal="left" wrapText="1"/>
    </xf>
    <xf numFmtId="0" fontId="36" fillId="0" borderId="16" xfId="70" applyFont="1" applyFill="1" applyBorder="1" applyAlignment="1">
      <alignment horizontal="center" wrapText="1"/>
    </xf>
    <xf numFmtId="0" fontId="36" fillId="0" borderId="17" xfId="70" applyFont="1" applyFill="1" applyBorder="1" applyAlignment="1">
      <alignment horizontal="center" wrapText="1"/>
    </xf>
    <xf numFmtId="0" fontId="36" fillId="0" borderId="16" xfId="70" applyFont="1" applyFill="1" applyBorder="1" applyAlignment="1">
      <alignment horizontal="right"/>
    </xf>
    <xf numFmtId="0" fontId="36" fillId="0" borderId="17" xfId="70" applyFont="1" applyFill="1" applyBorder="1" applyAlignment="1">
      <alignment horizontal="right"/>
    </xf>
    <xf numFmtId="3" fontId="17" fillId="0" borderId="13" xfId="0" applyNumberFormat="1" applyFont="1" applyBorder="1" applyAlignment="1"/>
    <xf numFmtId="165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165" fontId="17" fillId="0" borderId="0" xfId="0" applyNumberFormat="1" applyFont="1" applyFill="1" applyAlignment="1">
      <alignment horizontal="center" vertical="center"/>
    </xf>
    <xf numFmtId="165" fontId="17" fillId="0" borderId="13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indent="1"/>
    </xf>
  </cellXfs>
  <cellStyles count="126">
    <cellStyle name="=C:\WINDOWS\SYSTEM32\COMMAND.COM" xfId="1"/>
    <cellStyle name="•W_laroux" xfId="2"/>
    <cellStyle name="Äåíåæíûé [0]_PERSONAL" xfId="3"/>
    <cellStyle name="Äåíåæíûé_PERSONAL" xfId="4"/>
    <cellStyle name="ACIKLAMA" xfId="5"/>
    <cellStyle name="Arial [WT]" xfId="6"/>
    <cellStyle name="BASLIK" xfId="7"/>
    <cellStyle name="BASLIKl" xfId="8"/>
    <cellStyle name="BODY" xfId="9"/>
    <cellStyle name="Calc Currency (0)" xfId="10"/>
    <cellStyle name="Calc Currency (2)" xfId="11"/>
    <cellStyle name="Calc Percent (0)" xfId="12"/>
    <cellStyle name="Calc Percent (1)" xfId="13"/>
    <cellStyle name="Calc Percent (2)" xfId="14"/>
    <cellStyle name="Calc Units (0)" xfId="15"/>
    <cellStyle name="Calc Units (1)" xfId="16"/>
    <cellStyle name="Calc Units (2)" xfId="17"/>
    <cellStyle name="Column_Title" xfId="18"/>
    <cellStyle name="Comma" xfId="124" builtinId="3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Comma [00]" xfId="27"/>
    <cellStyle name="Comma 2" xfId="28"/>
    <cellStyle name="Comma 3" xfId="29"/>
    <cellStyle name="Comma 4" xfId="30"/>
    <cellStyle name="Comma 5" xfId="31"/>
    <cellStyle name="Comma 6" xfId="120"/>
    <cellStyle name="Comma 7" xfId="123"/>
    <cellStyle name="Comma0 - Biçem2" xfId="32"/>
    <cellStyle name="Currency [00]" xfId="33"/>
    <cellStyle name="custom" xfId="34"/>
    <cellStyle name="Date" xfId="35"/>
    <cellStyle name="Date Short" xfId="36"/>
    <cellStyle name="Date_Etki" xfId="37"/>
    <cellStyle name="Dezimal [0]_Data_input_2-0" xfId="38"/>
    <cellStyle name="Dezimal_Data_input_2-0" xfId="39"/>
    <cellStyle name="Enter Currency (0)" xfId="40"/>
    <cellStyle name="Enter Currency (2)" xfId="41"/>
    <cellStyle name="Enter Units (0)" xfId="42"/>
    <cellStyle name="Enter Units (1)" xfId="43"/>
    <cellStyle name="Enter Units (2)" xfId="44"/>
    <cellStyle name="Ertan" xfId="45"/>
    <cellStyle name="FIYAT" xfId="46"/>
    <cellStyle name="Fixed" xfId="47"/>
    <cellStyle name="Grey" xfId="48"/>
    <cellStyle name="GRUP" xfId="49"/>
    <cellStyle name="HEADER" xfId="50"/>
    <cellStyle name="Header1" xfId="51"/>
    <cellStyle name="HEADER2" xfId="52"/>
    <cellStyle name="HEADING1" xfId="53"/>
    <cellStyle name="HEADING2" xfId="54"/>
    <cellStyle name="Input [yellow]" xfId="55"/>
    <cellStyle name="Îáû÷íûé_PERSONAL" xfId="56"/>
    <cellStyle name="Link Currency (0)" xfId="57"/>
    <cellStyle name="Link Currency (2)" xfId="58"/>
    <cellStyle name="Link Units (0)" xfId="59"/>
    <cellStyle name="Link Units (1)" xfId="60"/>
    <cellStyle name="Link Units (2)" xfId="61"/>
    <cellStyle name="MAINHEADER" xfId="62"/>
    <cellStyle name="MARKA" xfId="63"/>
    <cellStyle name="Milliers [0]_!!!GO" xfId="64"/>
    <cellStyle name="Milliers_!!!GO" xfId="65"/>
    <cellStyle name="MODEL" xfId="66"/>
    <cellStyle name="Monétaire [0]_!!!GO" xfId="67"/>
    <cellStyle name="Monétaire_!!!GO" xfId="68"/>
    <cellStyle name="Normal" xfId="0" builtinId="0"/>
    <cellStyle name="Normal - Style1" xfId="69"/>
    <cellStyle name="Normal 2" xfId="70"/>
    <cellStyle name="Normal 2 2" xfId="121"/>
    <cellStyle name="Normal 3" xfId="71"/>
    <cellStyle name="Normal 4" xfId="72"/>
    <cellStyle name="Normal 5" xfId="73"/>
    <cellStyle name="Normal 6" xfId="119"/>
    <cellStyle name="Normal 7" xfId="122"/>
    <cellStyle name="Normale_PRICES" xfId="74"/>
    <cellStyle name="Œ…‹æØ‚è [0.00]_laroux" xfId="75"/>
    <cellStyle name="Œ…‹æØ‚è_laroux" xfId="76"/>
    <cellStyle name="Ôèíàíñîâûé [0]_PERSONAL" xfId="77"/>
    <cellStyle name="Ôèíàíñîâûé_PERSONAL" xfId="78"/>
    <cellStyle name="Output Amounts" xfId="79"/>
    <cellStyle name="Output Column Headings" xfId="80"/>
    <cellStyle name="Output Line Items" xfId="81"/>
    <cellStyle name="Output Report Heading" xfId="82"/>
    <cellStyle name="Output Report Title" xfId="83"/>
    <cellStyle name="ParaBirimi [0]_ICMAL" xfId="84"/>
    <cellStyle name="ParaBirimi_ICMAL" xfId="85"/>
    <cellStyle name="Percen - Biçem1" xfId="86"/>
    <cellStyle name="Percent" xfId="125" builtinId="5"/>
    <cellStyle name="Percent [0]" xfId="87"/>
    <cellStyle name="Percent [00]" xfId="88"/>
    <cellStyle name="Percent [2]" xfId="89"/>
    <cellStyle name="PrePop Currency (0)" xfId="90"/>
    <cellStyle name="PrePop Currency (2)" xfId="91"/>
    <cellStyle name="PrePop Units (0)" xfId="92"/>
    <cellStyle name="PrePop Units (1)" xfId="93"/>
    <cellStyle name="PrePop Units (2)" xfId="94"/>
    <cellStyle name="PSChar" xfId="95"/>
    <cellStyle name="PSDate" xfId="96"/>
    <cellStyle name="PSDec" xfId="97"/>
    <cellStyle name="PSHeading" xfId="98"/>
    <cellStyle name="PSInt" xfId="99"/>
    <cellStyle name="PSSpacer" xfId="100"/>
    <cellStyle name="SAPError" xfId="101"/>
    <cellStyle name="SAPKey" xfId="102"/>
    <cellStyle name="SAPLocked" xfId="103"/>
    <cellStyle name="SAPOutput" xfId="104"/>
    <cellStyle name="SAPSpace" xfId="105"/>
    <cellStyle name="SAPText" xfId="106"/>
    <cellStyle name="SAPUnLocked" xfId="107"/>
    <cellStyle name="SPOl" xfId="108"/>
    <cellStyle name="STANDARD" xfId="109"/>
    <cellStyle name="Text Indent A" xfId="110"/>
    <cellStyle name="Text Indent B" xfId="111"/>
    <cellStyle name="Text Indent C" xfId="112"/>
    <cellStyle name="Total" xfId="113" builtinId="25" customBuiltin="1"/>
    <cellStyle name="URUNKODU" xfId="114"/>
    <cellStyle name="Virgül [0]_DIGGEL" xfId="115"/>
    <cellStyle name="Virgül_DIGGEL" xfId="116"/>
    <cellStyle name="Währung [0]_Data_input_2-0" xfId="117"/>
    <cellStyle name="Währung_Data_input_2-0" xfId="1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B7CF"/>
      <rgbColor rgb="00FFFFCC"/>
      <rgbColor rgb="00EAFFBF"/>
      <rgbColor rgb="00F4DAFE"/>
      <rgbColor rgb="00FFABAB"/>
      <rgbColor rgb="00D4C2FC"/>
      <rgbColor rgb="00CCCCFF"/>
      <rgbColor rgb="00000080"/>
      <rgbColor rgb="00FF99C2"/>
      <rgbColor rgb="00FFFF00"/>
      <rgbColor rgb="00CCFF66"/>
      <rgbColor rgb="00E396FE"/>
      <rgbColor rgb="00FFD699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9"/>
  <sheetViews>
    <sheetView showGridLines="0" view="pageBreakPreview" zoomScaleNormal="100" zoomScaleSheetLayoutView="100" workbookViewId="0">
      <selection activeCell="A18" sqref="A18"/>
    </sheetView>
  </sheetViews>
  <sheetFormatPr defaultColWidth="9.140625" defaultRowHeight="12"/>
  <cols>
    <col min="1" max="1" width="42.28515625" style="61" customWidth="1"/>
    <col min="2" max="2" width="7.85546875" style="61" customWidth="1"/>
    <col min="3" max="4" width="21.85546875" style="61" customWidth="1"/>
    <col min="5" max="5" width="10" style="61" customWidth="1"/>
    <col min="6" max="16384" width="9.140625" style="61"/>
  </cols>
  <sheetData>
    <row r="1" spans="1:5" ht="23.45" customHeight="1">
      <c r="A1" s="59" t="s">
        <v>159</v>
      </c>
      <c r="B1" s="60"/>
      <c r="C1" s="60"/>
      <c r="D1" s="60"/>
    </row>
    <row r="2" spans="1:5" ht="30.75" customHeight="1">
      <c r="B2" s="40"/>
      <c r="C2" s="113" t="s">
        <v>138</v>
      </c>
      <c r="D2" s="41" t="s">
        <v>91</v>
      </c>
    </row>
    <row r="3" spans="1:5">
      <c r="A3" s="62" t="s">
        <v>62</v>
      </c>
      <c r="B3" s="189" t="s">
        <v>90</v>
      </c>
      <c r="C3" s="42">
        <v>42551</v>
      </c>
      <c r="D3" s="43">
        <v>42369</v>
      </c>
    </row>
    <row r="4" spans="1:5" ht="26.25" customHeight="1">
      <c r="A4" s="63" t="s">
        <v>17</v>
      </c>
      <c r="B4" s="44"/>
      <c r="C4" s="178"/>
      <c r="D4" s="179"/>
    </row>
    <row r="5" spans="1:5" ht="15" customHeight="1">
      <c r="A5" s="64" t="s">
        <v>3</v>
      </c>
      <c r="B5" s="8"/>
      <c r="C5" s="180">
        <v>4323997979</v>
      </c>
      <c r="D5" s="181">
        <v>4030872065</v>
      </c>
      <c r="E5" s="65"/>
    </row>
    <row r="6" spans="1:5">
      <c r="A6" s="66"/>
      <c r="B6" s="10"/>
      <c r="C6" s="11"/>
      <c r="D6" s="9"/>
      <c r="E6" s="65"/>
    </row>
    <row r="7" spans="1:5" ht="15" customHeight="1">
      <c r="A7" s="66" t="s">
        <v>37</v>
      </c>
      <c r="B7" s="10">
        <v>4</v>
      </c>
      <c r="C7" s="176">
        <v>792660550</v>
      </c>
      <c r="D7" s="9">
        <v>980361277</v>
      </c>
      <c r="E7" s="65"/>
    </row>
    <row r="8" spans="1:5" ht="15" customHeight="1">
      <c r="A8" s="66" t="s">
        <v>18</v>
      </c>
      <c r="B8" s="10"/>
      <c r="C8" s="177"/>
      <c r="D8" s="10"/>
      <c r="E8" s="65"/>
    </row>
    <row r="9" spans="1:5" ht="15" customHeight="1">
      <c r="A9" s="66" t="s">
        <v>38</v>
      </c>
      <c r="B9" s="10">
        <v>26</v>
      </c>
      <c r="C9" s="176">
        <v>1252720108</v>
      </c>
      <c r="D9" s="9">
        <v>1003541568</v>
      </c>
      <c r="E9" s="65"/>
    </row>
    <row r="10" spans="1:5" ht="15" customHeight="1">
      <c r="A10" s="66" t="s">
        <v>53</v>
      </c>
      <c r="B10" s="10">
        <v>7</v>
      </c>
      <c r="C10" s="176">
        <v>645679103</v>
      </c>
      <c r="D10" s="9">
        <v>780190818</v>
      </c>
      <c r="E10" s="65"/>
    </row>
    <row r="11" spans="1:5" ht="15" customHeight="1">
      <c r="A11" s="66" t="s">
        <v>19</v>
      </c>
      <c r="B11" s="10"/>
      <c r="C11" s="177"/>
      <c r="D11" s="10"/>
      <c r="E11" s="65"/>
    </row>
    <row r="12" spans="1:5" ht="15" customHeight="1">
      <c r="A12" s="66" t="s">
        <v>92</v>
      </c>
      <c r="B12" s="10">
        <v>8</v>
      </c>
      <c r="C12" s="176">
        <v>2695949</v>
      </c>
      <c r="D12" s="9">
        <v>181984</v>
      </c>
      <c r="E12" s="65"/>
    </row>
    <row r="13" spans="1:5" ht="15" customHeight="1">
      <c r="A13" s="66" t="s">
        <v>20</v>
      </c>
      <c r="B13" s="10">
        <v>9</v>
      </c>
      <c r="C13" s="176">
        <v>1311328522</v>
      </c>
      <c r="D13" s="9">
        <v>1000159224</v>
      </c>
      <c r="E13" s="65"/>
    </row>
    <row r="14" spans="1:5" ht="15" customHeight="1">
      <c r="A14" s="66" t="s">
        <v>54</v>
      </c>
      <c r="B14" s="10">
        <v>12</v>
      </c>
      <c r="C14" s="176">
        <v>129376036</v>
      </c>
      <c r="D14" s="9">
        <v>35126704</v>
      </c>
      <c r="E14" s="65"/>
    </row>
    <row r="15" spans="1:5" ht="15" customHeight="1">
      <c r="A15" s="66" t="s">
        <v>0</v>
      </c>
      <c r="B15" s="10">
        <v>16</v>
      </c>
      <c r="C15" s="176">
        <v>189537711</v>
      </c>
      <c r="D15" s="9">
        <v>231310490</v>
      </c>
      <c r="E15" s="65"/>
    </row>
    <row r="16" spans="1:5">
      <c r="A16" s="67"/>
      <c r="B16" s="14"/>
      <c r="C16" s="19"/>
      <c r="D16" s="20"/>
      <c r="E16" s="65"/>
    </row>
    <row r="17" spans="1:5" ht="15" customHeight="1">
      <c r="A17" s="64" t="s">
        <v>4</v>
      </c>
      <c r="B17" s="8"/>
      <c r="C17" s="150">
        <v>4447771182</v>
      </c>
      <c r="D17" s="68">
        <f>SUM(D19:D25)</f>
        <v>4397340093</v>
      </c>
      <c r="E17" s="65"/>
    </row>
    <row r="18" spans="1:5" ht="15" customHeight="1">
      <c r="A18" s="66"/>
      <c r="B18" s="10"/>
      <c r="C18" s="24"/>
      <c r="D18" s="17"/>
      <c r="E18" s="65"/>
    </row>
    <row r="19" spans="1:5" ht="15" customHeight="1">
      <c r="A19" s="66" t="s">
        <v>21</v>
      </c>
      <c r="B19" s="61">
        <v>5</v>
      </c>
      <c r="C19" s="176">
        <v>13638120</v>
      </c>
      <c r="D19" s="50">
        <v>12625805</v>
      </c>
      <c r="E19" s="65"/>
    </row>
    <row r="20" spans="1:5" ht="15" customHeight="1">
      <c r="A20" s="66" t="s">
        <v>18</v>
      </c>
      <c r="C20" s="177"/>
      <c r="E20" s="65"/>
    </row>
    <row r="21" spans="1:5" ht="15" customHeight="1">
      <c r="A21" s="66" t="s">
        <v>53</v>
      </c>
      <c r="B21" s="61">
        <v>7</v>
      </c>
      <c r="C21" s="176">
        <v>1288717</v>
      </c>
      <c r="D21" s="50">
        <v>187338</v>
      </c>
      <c r="E21" s="65"/>
    </row>
    <row r="22" spans="1:5" ht="15" customHeight="1">
      <c r="A22" s="66" t="s">
        <v>22</v>
      </c>
      <c r="B22" s="61">
        <v>10</v>
      </c>
      <c r="C22" s="176">
        <v>3290374051</v>
      </c>
      <c r="D22" s="50">
        <v>3250718303</v>
      </c>
      <c r="E22" s="65"/>
    </row>
    <row r="23" spans="1:5" ht="15" customHeight="1">
      <c r="A23" s="66" t="s">
        <v>39</v>
      </c>
      <c r="B23" s="61">
        <v>11</v>
      </c>
      <c r="C23" s="176">
        <v>559073820</v>
      </c>
      <c r="D23" s="50">
        <v>539719802</v>
      </c>
      <c r="E23" s="65"/>
    </row>
    <row r="24" spans="1:5" ht="15" customHeight="1">
      <c r="A24" s="66" t="s">
        <v>54</v>
      </c>
      <c r="B24" s="61">
        <v>12</v>
      </c>
      <c r="C24" s="176">
        <v>80938244</v>
      </c>
      <c r="D24" s="50">
        <v>91555915</v>
      </c>
      <c r="E24" s="65"/>
    </row>
    <row r="25" spans="1:5" ht="15" customHeight="1">
      <c r="A25" s="66" t="s">
        <v>146</v>
      </c>
      <c r="B25" s="61">
        <v>24</v>
      </c>
      <c r="C25" s="176">
        <v>502458230</v>
      </c>
      <c r="D25" s="50">
        <v>502532930</v>
      </c>
      <c r="E25" s="65"/>
    </row>
    <row r="26" spans="1:5">
      <c r="A26" s="67"/>
      <c r="B26" s="86"/>
      <c r="C26" s="15"/>
      <c r="D26" s="45"/>
      <c r="E26" s="65"/>
    </row>
    <row r="27" spans="1:5" ht="15" customHeight="1" thickBot="1">
      <c r="A27" s="69" t="s">
        <v>23</v>
      </c>
      <c r="B27" s="91"/>
      <c r="C27" s="79">
        <f>SUM(C5,C17)</f>
        <v>8771769161</v>
      </c>
      <c r="D27" s="70">
        <f>SUM(D5,D17)</f>
        <v>8428212158</v>
      </c>
      <c r="E27" s="65"/>
    </row>
    <row r="28" spans="1:5" ht="12.75" thickTop="1"/>
    <row r="29" spans="1:5">
      <c r="C29" s="50"/>
    </row>
  </sheetData>
  <pageMargins left="0.7" right="0.7" top="0.75" bottom="0.75" header="0.3" footer="0.3"/>
  <pageSetup scale="92" orientation="portrait" r:id="rId1"/>
  <colBreaks count="1" manualBreakCount="1">
    <brk id="4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48"/>
  <sheetViews>
    <sheetView showGridLines="0" view="pageBreakPreview" zoomScale="115" zoomScaleNormal="100" zoomScaleSheetLayoutView="115" workbookViewId="0">
      <selection activeCell="F41" sqref="F41"/>
    </sheetView>
  </sheetViews>
  <sheetFormatPr defaultRowHeight="12"/>
  <cols>
    <col min="1" max="1" width="54.140625" style="71" customWidth="1"/>
    <col min="2" max="2" width="9.140625" style="49" customWidth="1"/>
    <col min="3" max="4" width="21.140625" style="49" customWidth="1"/>
    <col min="5" max="5" width="4.42578125" style="71" customWidth="1"/>
    <col min="6" max="6" width="14.7109375" style="71" bestFit="1" customWidth="1"/>
    <col min="7" max="248" width="9.140625" style="71"/>
    <col min="249" max="249" width="35.85546875" style="71" bestFit="1" customWidth="1"/>
    <col min="250" max="250" width="11" style="71" customWidth="1"/>
    <col min="251" max="252" width="15" style="71" customWidth="1"/>
    <col min="253" max="504" width="9.140625" style="71"/>
    <col min="505" max="505" width="35.85546875" style="71" bestFit="1" customWidth="1"/>
    <col min="506" max="506" width="11" style="71" customWidth="1"/>
    <col min="507" max="508" width="15" style="71" customWidth="1"/>
    <col min="509" max="760" width="9.140625" style="71"/>
    <col min="761" max="761" width="35.85546875" style="71" bestFit="1" customWidth="1"/>
    <col min="762" max="762" width="11" style="71" customWidth="1"/>
    <col min="763" max="764" width="15" style="71" customWidth="1"/>
    <col min="765" max="1016" width="9.140625" style="71"/>
    <col min="1017" max="1017" width="35.85546875" style="71" bestFit="1" customWidth="1"/>
    <col min="1018" max="1018" width="11" style="71" customWidth="1"/>
    <col min="1019" max="1020" width="15" style="71" customWidth="1"/>
    <col min="1021" max="1272" width="9.140625" style="71"/>
    <col min="1273" max="1273" width="35.85546875" style="71" bestFit="1" customWidth="1"/>
    <col min="1274" max="1274" width="11" style="71" customWidth="1"/>
    <col min="1275" max="1276" width="15" style="71" customWidth="1"/>
    <col min="1277" max="1528" width="9.140625" style="71"/>
    <col min="1529" max="1529" width="35.85546875" style="71" bestFit="1" customWidth="1"/>
    <col min="1530" max="1530" width="11" style="71" customWidth="1"/>
    <col min="1531" max="1532" width="15" style="71" customWidth="1"/>
    <col min="1533" max="1784" width="9.140625" style="71"/>
    <col min="1785" max="1785" width="35.85546875" style="71" bestFit="1" customWidth="1"/>
    <col min="1786" max="1786" width="11" style="71" customWidth="1"/>
    <col min="1787" max="1788" width="15" style="71" customWidth="1"/>
    <col min="1789" max="2040" width="9.140625" style="71"/>
    <col min="2041" max="2041" width="35.85546875" style="71" bestFit="1" customWidth="1"/>
    <col min="2042" max="2042" width="11" style="71" customWidth="1"/>
    <col min="2043" max="2044" width="15" style="71" customWidth="1"/>
    <col min="2045" max="2296" width="9.140625" style="71"/>
    <col min="2297" max="2297" width="35.85546875" style="71" bestFit="1" customWidth="1"/>
    <col min="2298" max="2298" width="11" style="71" customWidth="1"/>
    <col min="2299" max="2300" width="15" style="71" customWidth="1"/>
    <col min="2301" max="2552" width="9.140625" style="71"/>
    <col min="2553" max="2553" width="35.85546875" style="71" bestFit="1" customWidth="1"/>
    <col min="2554" max="2554" width="11" style="71" customWidth="1"/>
    <col min="2555" max="2556" width="15" style="71" customWidth="1"/>
    <col min="2557" max="2808" width="9.140625" style="71"/>
    <col min="2809" max="2809" width="35.85546875" style="71" bestFit="1" customWidth="1"/>
    <col min="2810" max="2810" width="11" style="71" customWidth="1"/>
    <col min="2811" max="2812" width="15" style="71" customWidth="1"/>
    <col min="2813" max="3064" width="9.140625" style="71"/>
    <col min="3065" max="3065" width="35.85546875" style="71" bestFit="1" customWidth="1"/>
    <col min="3066" max="3066" width="11" style="71" customWidth="1"/>
    <col min="3067" max="3068" width="15" style="71" customWidth="1"/>
    <col min="3069" max="3320" width="9.140625" style="71"/>
    <col min="3321" max="3321" width="35.85546875" style="71" bestFit="1" customWidth="1"/>
    <col min="3322" max="3322" width="11" style="71" customWidth="1"/>
    <col min="3323" max="3324" width="15" style="71" customWidth="1"/>
    <col min="3325" max="3576" width="9.140625" style="71"/>
    <col min="3577" max="3577" width="35.85546875" style="71" bestFit="1" customWidth="1"/>
    <col min="3578" max="3578" width="11" style="71" customWidth="1"/>
    <col min="3579" max="3580" width="15" style="71" customWidth="1"/>
    <col min="3581" max="3832" width="9.140625" style="71"/>
    <col min="3833" max="3833" width="35.85546875" style="71" bestFit="1" customWidth="1"/>
    <col min="3834" max="3834" width="11" style="71" customWidth="1"/>
    <col min="3835" max="3836" width="15" style="71" customWidth="1"/>
    <col min="3837" max="4088" width="9.140625" style="71"/>
    <col min="4089" max="4089" width="35.85546875" style="71" bestFit="1" customWidth="1"/>
    <col min="4090" max="4090" width="11" style="71" customWidth="1"/>
    <col min="4091" max="4092" width="15" style="71" customWidth="1"/>
    <col min="4093" max="4344" width="9.140625" style="71"/>
    <col min="4345" max="4345" width="35.85546875" style="71" bestFit="1" customWidth="1"/>
    <col min="4346" max="4346" width="11" style="71" customWidth="1"/>
    <col min="4347" max="4348" width="15" style="71" customWidth="1"/>
    <col min="4349" max="4600" width="9.140625" style="71"/>
    <col min="4601" max="4601" width="35.85546875" style="71" bestFit="1" customWidth="1"/>
    <col min="4602" max="4602" width="11" style="71" customWidth="1"/>
    <col min="4603" max="4604" width="15" style="71" customWidth="1"/>
    <col min="4605" max="4856" width="9.140625" style="71"/>
    <col min="4857" max="4857" width="35.85546875" style="71" bestFit="1" customWidth="1"/>
    <col min="4858" max="4858" width="11" style="71" customWidth="1"/>
    <col min="4859" max="4860" width="15" style="71" customWidth="1"/>
    <col min="4861" max="5112" width="9.140625" style="71"/>
    <col min="5113" max="5113" width="35.85546875" style="71" bestFit="1" customWidth="1"/>
    <col min="5114" max="5114" width="11" style="71" customWidth="1"/>
    <col min="5115" max="5116" width="15" style="71" customWidth="1"/>
    <col min="5117" max="5368" width="9.140625" style="71"/>
    <col min="5369" max="5369" width="35.85546875" style="71" bestFit="1" customWidth="1"/>
    <col min="5370" max="5370" width="11" style="71" customWidth="1"/>
    <col min="5371" max="5372" width="15" style="71" customWidth="1"/>
    <col min="5373" max="5624" width="9.140625" style="71"/>
    <col min="5625" max="5625" width="35.85546875" style="71" bestFit="1" customWidth="1"/>
    <col min="5626" max="5626" width="11" style="71" customWidth="1"/>
    <col min="5627" max="5628" width="15" style="71" customWidth="1"/>
    <col min="5629" max="5880" width="9.140625" style="71"/>
    <col min="5881" max="5881" width="35.85546875" style="71" bestFit="1" customWidth="1"/>
    <col min="5882" max="5882" width="11" style="71" customWidth="1"/>
    <col min="5883" max="5884" width="15" style="71" customWidth="1"/>
    <col min="5885" max="6136" width="9.140625" style="71"/>
    <col min="6137" max="6137" width="35.85546875" style="71" bestFit="1" customWidth="1"/>
    <col min="6138" max="6138" width="11" style="71" customWidth="1"/>
    <col min="6139" max="6140" width="15" style="71" customWidth="1"/>
    <col min="6141" max="6392" width="9.140625" style="71"/>
    <col min="6393" max="6393" width="35.85546875" style="71" bestFit="1" customWidth="1"/>
    <col min="6394" max="6394" width="11" style="71" customWidth="1"/>
    <col min="6395" max="6396" width="15" style="71" customWidth="1"/>
    <col min="6397" max="6648" width="9.140625" style="71"/>
    <col min="6649" max="6649" width="35.85546875" style="71" bestFit="1" customWidth="1"/>
    <col min="6650" max="6650" width="11" style="71" customWidth="1"/>
    <col min="6651" max="6652" width="15" style="71" customWidth="1"/>
    <col min="6653" max="6904" width="9.140625" style="71"/>
    <col min="6905" max="6905" width="35.85546875" style="71" bestFit="1" customWidth="1"/>
    <col min="6906" max="6906" width="11" style="71" customWidth="1"/>
    <col min="6907" max="6908" width="15" style="71" customWidth="1"/>
    <col min="6909" max="7160" width="9.140625" style="71"/>
    <col min="7161" max="7161" width="35.85546875" style="71" bestFit="1" customWidth="1"/>
    <col min="7162" max="7162" width="11" style="71" customWidth="1"/>
    <col min="7163" max="7164" width="15" style="71" customWidth="1"/>
    <col min="7165" max="7416" width="9.140625" style="71"/>
    <col min="7417" max="7417" width="35.85546875" style="71" bestFit="1" customWidth="1"/>
    <col min="7418" max="7418" width="11" style="71" customWidth="1"/>
    <col min="7419" max="7420" width="15" style="71" customWidth="1"/>
    <col min="7421" max="7672" width="9.140625" style="71"/>
    <col min="7673" max="7673" width="35.85546875" style="71" bestFit="1" customWidth="1"/>
    <col min="7674" max="7674" width="11" style="71" customWidth="1"/>
    <col min="7675" max="7676" width="15" style="71" customWidth="1"/>
    <col min="7677" max="7928" width="9.140625" style="71"/>
    <col min="7929" max="7929" width="35.85546875" style="71" bestFit="1" customWidth="1"/>
    <col min="7930" max="7930" width="11" style="71" customWidth="1"/>
    <col min="7931" max="7932" width="15" style="71" customWidth="1"/>
    <col min="7933" max="8184" width="9.140625" style="71"/>
    <col min="8185" max="8185" width="35.85546875" style="71" bestFit="1" customWidth="1"/>
    <col min="8186" max="8186" width="11" style="71" customWidth="1"/>
    <col min="8187" max="8188" width="15" style="71" customWidth="1"/>
    <col min="8189" max="8440" width="9.140625" style="71"/>
    <col min="8441" max="8441" width="35.85546875" style="71" bestFit="1" customWidth="1"/>
    <col min="8442" max="8442" width="11" style="71" customWidth="1"/>
    <col min="8443" max="8444" width="15" style="71" customWidth="1"/>
    <col min="8445" max="8696" width="9.140625" style="71"/>
    <col min="8697" max="8697" width="35.85546875" style="71" bestFit="1" customWidth="1"/>
    <col min="8698" max="8698" width="11" style="71" customWidth="1"/>
    <col min="8699" max="8700" width="15" style="71" customWidth="1"/>
    <col min="8701" max="8952" width="9.140625" style="71"/>
    <col min="8953" max="8953" width="35.85546875" style="71" bestFit="1" customWidth="1"/>
    <col min="8954" max="8954" width="11" style="71" customWidth="1"/>
    <col min="8955" max="8956" width="15" style="71" customWidth="1"/>
    <col min="8957" max="9208" width="9.140625" style="71"/>
    <col min="9209" max="9209" width="35.85546875" style="71" bestFit="1" customWidth="1"/>
    <col min="9210" max="9210" width="11" style="71" customWidth="1"/>
    <col min="9211" max="9212" width="15" style="71" customWidth="1"/>
    <col min="9213" max="9464" width="9.140625" style="71"/>
    <col min="9465" max="9465" width="35.85546875" style="71" bestFit="1" customWidth="1"/>
    <col min="9466" max="9466" width="11" style="71" customWidth="1"/>
    <col min="9467" max="9468" width="15" style="71" customWidth="1"/>
    <col min="9469" max="9720" width="9.140625" style="71"/>
    <col min="9721" max="9721" width="35.85546875" style="71" bestFit="1" customWidth="1"/>
    <col min="9722" max="9722" width="11" style="71" customWidth="1"/>
    <col min="9723" max="9724" width="15" style="71" customWidth="1"/>
    <col min="9725" max="9976" width="9.140625" style="71"/>
    <col min="9977" max="9977" width="35.85546875" style="71" bestFit="1" customWidth="1"/>
    <col min="9978" max="9978" width="11" style="71" customWidth="1"/>
    <col min="9979" max="9980" width="15" style="71" customWidth="1"/>
    <col min="9981" max="10232" width="9.140625" style="71"/>
    <col min="10233" max="10233" width="35.85546875" style="71" bestFit="1" customWidth="1"/>
    <col min="10234" max="10234" width="11" style="71" customWidth="1"/>
    <col min="10235" max="10236" width="15" style="71" customWidth="1"/>
    <col min="10237" max="10488" width="9.140625" style="71"/>
    <col min="10489" max="10489" width="35.85546875" style="71" bestFit="1" customWidth="1"/>
    <col min="10490" max="10490" width="11" style="71" customWidth="1"/>
    <col min="10491" max="10492" width="15" style="71" customWidth="1"/>
    <col min="10493" max="10744" width="9.140625" style="71"/>
    <col min="10745" max="10745" width="35.85546875" style="71" bestFit="1" customWidth="1"/>
    <col min="10746" max="10746" width="11" style="71" customWidth="1"/>
    <col min="10747" max="10748" width="15" style="71" customWidth="1"/>
    <col min="10749" max="11000" width="9.140625" style="71"/>
    <col min="11001" max="11001" width="35.85546875" style="71" bestFit="1" customWidth="1"/>
    <col min="11002" max="11002" width="11" style="71" customWidth="1"/>
    <col min="11003" max="11004" width="15" style="71" customWidth="1"/>
    <col min="11005" max="11256" width="9.140625" style="71"/>
    <col min="11257" max="11257" width="35.85546875" style="71" bestFit="1" customWidth="1"/>
    <col min="11258" max="11258" width="11" style="71" customWidth="1"/>
    <col min="11259" max="11260" width="15" style="71" customWidth="1"/>
    <col min="11261" max="11512" width="9.140625" style="71"/>
    <col min="11513" max="11513" width="35.85546875" style="71" bestFit="1" customWidth="1"/>
    <col min="11514" max="11514" width="11" style="71" customWidth="1"/>
    <col min="11515" max="11516" width="15" style="71" customWidth="1"/>
    <col min="11517" max="11768" width="9.140625" style="71"/>
    <col min="11769" max="11769" width="35.85546875" style="71" bestFit="1" customWidth="1"/>
    <col min="11770" max="11770" width="11" style="71" customWidth="1"/>
    <col min="11771" max="11772" width="15" style="71" customWidth="1"/>
    <col min="11773" max="12024" width="9.140625" style="71"/>
    <col min="12025" max="12025" width="35.85546875" style="71" bestFit="1" customWidth="1"/>
    <col min="12026" max="12026" width="11" style="71" customWidth="1"/>
    <col min="12027" max="12028" width="15" style="71" customWidth="1"/>
    <col min="12029" max="12280" width="9.140625" style="71"/>
    <col min="12281" max="12281" width="35.85546875" style="71" bestFit="1" customWidth="1"/>
    <col min="12282" max="12282" width="11" style="71" customWidth="1"/>
    <col min="12283" max="12284" width="15" style="71" customWidth="1"/>
    <col min="12285" max="12536" width="9.140625" style="71"/>
    <col min="12537" max="12537" width="35.85546875" style="71" bestFit="1" customWidth="1"/>
    <col min="12538" max="12538" width="11" style="71" customWidth="1"/>
    <col min="12539" max="12540" width="15" style="71" customWidth="1"/>
    <col min="12541" max="12792" width="9.140625" style="71"/>
    <col min="12793" max="12793" width="35.85546875" style="71" bestFit="1" customWidth="1"/>
    <col min="12794" max="12794" width="11" style="71" customWidth="1"/>
    <col min="12795" max="12796" width="15" style="71" customWidth="1"/>
    <col min="12797" max="13048" width="9.140625" style="71"/>
    <col min="13049" max="13049" width="35.85546875" style="71" bestFit="1" customWidth="1"/>
    <col min="13050" max="13050" width="11" style="71" customWidth="1"/>
    <col min="13051" max="13052" width="15" style="71" customWidth="1"/>
    <col min="13053" max="13304" width="9.140625" style="71"/>
    <col min="13305" max="13305" width="35.85546875" style="71" bestFit="1" customWidth="1"/>
    <col min="13306" max="13306" width="11" style="71" customWidth="1"/>
    <col min="13307" max="13308" width="15" style="71" customWidth="1"/>
    <col min="13309" max="13560" width="9.140625" style="71"/>
    <col min="13561" max="13561" width="35.85546875" style="71" bestFit="1" customWidth="1"/>
    <col min="13562" max="13562" width="11" style="71" customWidth="1"/>
    <col min="13563" max="13564" width="15" style="71" customWidth="1"/>
    <col min="13565" max="13816" width="9.140625" style="71"/>
    <col min="13817" max="13817" width="35.85546875" style="71" bestFit="1" customWidth="1"/>
    <col min="13818" max="13818" width="11" style="71" customWidth="1"/>
    <col min="13819" max="13820" width="15" style="71" customWidth="1"/>
    <col min="13821" max="14072" width="9.140625" style="71"/>
    <col min="14073" max="14073" width="35.85546875" style="71" bestFit="1" customWidth="1"/>
    <col min="14074" max="14074" width="11" style="71" customWidth="1"/>
    <col min="14075" max="14076" width="15" style="71" customWidth="1"/>
    <col min="14077" max="14328" width="9.140625" style="71"/>
    <col min="14329" max="14329" width="35.85546875" style="71" bestFit="1" customWidth="1"/>
    <col min="14330" max="14330" width="11" style="71" customWidth="1"/>
    <col min="14331" max="14332" width="15" style="71" customWidth="1"/>
    <col min="14333" max="14584" width="9.140625" style="71"/>
    <col min="14585" max="14585" width="35.85546875" style="71" bestFit="1" customWidth="1"/>
    <col min="14586" max="14586" width="11" style="71" customWidth="1"/>
    <col min="14587" max="14588" width="15" style="71" customWidth="1"/>
    <col min="14589" max="14840" width="9.140625" style="71"/>
    <col min="14841" max="14841" width="35.85546875" style="71" bestFit="1" customWidth="1"/>
    <col min="14842" max="14842" width="11" style="71" customWidth="1"/>
    <col min="14843" max="14844" width="15" style="71" customWidth="1"/>
    <col min="14845" max="15096" width="9.140625" style="71"/>
    <col min="15097" max="15097" width="35.85546875" style="71" bestFit="1" customWidth="1"/>
    <col min="15098" max="15098" width="11" style="71" customWidth="1"/>
    <col min="15099" max="15100" width="15" style="71" customWidth="1"/>
    <col min="15101" max="15352" width="9.140625" style="71"/>
    <col min="15353" max="15353" width="35.85546875" style="71" bestFit="1" customWidth="1"/>
    <col min="15354" max="15354" width="11" style="71" customWidth="1"/>
    <col min="15355" max="15356" width="15" style="71" customWidth="1"/>
    <col min="15357" max="15608" width="9.140625" style="71"/>
    <col min="15609" max="15609" width="35.85546875" style="71" bestFit="1" customWidth="1"/>
    <col min="15610" max="15610" width="11" style="71" customWidth="1"/>
    <col min="15611" max="15612" width="15" style="71" customWidth="1"/>
    <col min="15613" max="15864" width="9.140625" style="71"/>
    <col min="15865" max="15865" width="35.85546875" style="71" bestFit="1" customWidth="1"/>
    <col min="15866" max="15866" width="11" style="71" customWidth="1"/>
    <col min="15867" max="15868" width="15" style="71" customWidth="1"/>
    <col min="15869" max="16120" width="9.140625" style="71"/>
    <col min="16121" max="16121" width="35.85546875" style="71" bestFit="1" customWidth="1"/>
    <col min="16122" max="16122" width="11" style="71" customWidth="1"/>
    <col min="16123" max="16124" width="15" style="71" customWidth="1"/>
    <col min="16125" max="16384" width="9.140625" style="71"/>
  </cols>
  <sheetData>
    <row r="1" spans="1:6" ht="23.45" customHeight="1">
      <c r="A1" s="59" t="s">
        <v>159</v>
      </c>
      <c r="B1" s="46"/>
      <c r="C1" s="47"/>
      <c r="D1" s="48"/>
    </row>
    <row r="2" spans="1:6" ht="24">
      <c r="A2" s="61"/>
      <c r="B2" s="40"/>
      <c r="C2" s="113" t="s">
        <v>138</v>
      </c>
      <c r="D2" s="41" t="s">
        <v>91</v>
      </c>
      <c r="F2" s="183"/>
    </row>
    <row r="3" spans="1:6">
      <c r="A3" s="62" t="s">
        <v>62</v>
      </c>
      <c r="B3" s="189" t="s">
        <v>90</v>
      </c>
      <c r="C3" s="42">
        <v>42551</v>
      </c>
      <c r="D3" s="43">
        <v>42369</v>
      </c>
      <c r="F3" s="108"/>
    </row>
    <row r="4" spans="1:6" ht="24.75" customHeight="1">
      <c r="A4" s="63" t="s">
        <v>24</v>
      </c>
      <c r="B4" s="10"/>
      <c r="C4" s="11"/>
      <c r="D4" s="10"/>
    </row>
    <row r="5" spans="1:6">
      <c r="A5" s="64" t="s">
        <v>25</v>
      </c>
      <c r="B5" s="27"/>
      <c r="C5" s="72">
        <f>SUM(C8:C21)</f>
        <v>3931348854</v>
      </c>
      <c r="D5" s="68">
        <f>SUM(D8:D21)</f>
        <v>3823591411</v>
      </c>
      <c r="E5" s="73"/>
      <c r="F5" s="73"/>
    </row>
    <row r="6" spans="1:6">
      <c r="A6" s="66"/>
      <c r="B6" s="117"/>
      <c r="C6" s="118"/>
      <c r="D6" s="119"/>
    </row>
    <row r="7" spans="1:6">
      <c r="A7" s="66" t="s">
        <v>55</v>
      </c>
      <c r="B7" s="10"/>
      <c r="C7" s="12"/>
      <c r="D7" s="9"/>
    </row>
    <row r="8" spans="1:6">
      <c r="A8" s="74" t="s">
        <v>56</v>
      </c>
      <c r="B8" s="10">
        <v>6</v>
      </c>
      <c r="C8" s="176">
        <v>773132332</v>
      </c>
      <c r="D8" s="147">
        <v>700877296</v>
      </c>
    </row>
    <row r="9" spans="1:6">
      <c r="A9" s="66" t="s">
        <v>63</v>
      </c>
      <c r="B9" s="10"/>
      <c r="C9" s="177"/>
      <c r="D9" s="182"/>
    </row>
    <row r="10" spans="1:6">
      <c r="A10" s="75" t="s">
        <v>56</v>
      </c>
      <c r="B10" s="10">
        <v>6</v>
      </c>
      <c r="C10" s="176">
        <v>729312877</v>
      </c>
      <c r="D10" s="147">
        <v>558854023</v>
      </c>
    </row>
    <row r="11" spans="1:6">
      <c r="A11" s="66" t="s">
        <v>26</v>
      </c>
      <c r="B11" s="10"/>
      <c r="C11" s="177"/>
      <c r="D11" s="182"/>
    </row>
    <row r="12" spans="1:6">
      <c r="A12" s="75" t="s">
        <v>40</v>
      </c>
      <c r="B12" s="10">
        <v>26</v>
      </c>
      <c r="C12" s="176">
        <v>636328999</v>
      </c>
      <c r="D12" s="147">
        <v>580710088</v>
      </c>
    </row>
    <row r="13" spans="1:6">
      <c r="A13" s="75" t="s">
        <v>57</v>
      </c>
      <c r="B13" s="10">
        <v>7</v>
      </c>
      <c r="C13" s="176">
        <v>1534262019</v>
      </c>
      <c r="D13" s="147">
        <v>1732940277</v>
      </c>
    </row>
    <row r="14" spans="1:6">
      <c r="A14" s="66" t="s">
        <v>27</v>
      </c>
      <c r="B14" s="10"/>
      <c r="C14" s="177"/>
      <c r="D14" s="182"/>
    </row>
    <row r="15" spans="1:6">
      <c r="A15" s="75" t="s">
        <v>29</v>
      </c>
      <c r="B15" s="10">
        <v>26</v>
      </c>
      <c r="C15" s="12">
        <v>3424434</v>
      </c>
      <c r="D15" s="9">
        <v>19912957</v>
      </c>
    </row>
    <row r="16" spans="1:6">
      <c r="A16" s="75" t="s">
        <v>64</v>
      </c>
      <c r="B16" s="10">
        <v>8</v>
      </c>
      <c r="C16" s="12">
        <v>68427119</v>
      </c>
      <c r="D16" s="9">
        <v>47709326</v>
      </c>
    </row>
    <row r="17" spans="1:4">
      <c r="A17" s="66" t="s">
        <v>79</v>
      </c>
      <c r="B17" s="10">
        <v>30</v>
      </c>
      <c r="C17" s="12">
        <v>5705638</v>
      </c>
      <c r="D17" s="9">
        <v>7548188</v>
      </c>
    </row>
    <row r="18" spans="1:4">
      <c r="A18" s="66" t="s">
        <v>72</v>
      </c>
      <c r="B18" s="10"/>
      <c r="C18" s="11"/>
      <c r="D18" s="10"/>
    </row>
    <row r="19" spans="1:4">
      <c r="A19" s="66" t="s">
        <v>75</v>
      </c>
      <c r="B19" s="10">
        <v>13</v>
      </c>
      <c r="C19" s="12">
        <v>101197044</v>
      </c>
      <c r="D19" s="9">
        <v>86542499</v>
      </c>
    </row>
    <row r="20" spans="1:4" s="76" customFormat="1">
      <c r="A20" s="66" t="s">
        <v>65</v>
      </c>
      <c r="B20" s="10">
        <v>15</v>
      </c>
      <c r="C20" s="12">
        <v>75138267</v>
      </c>
      <c r="D20" s="9">
        <v>88496757</v>
      </c>
    </row>
    <row r="21" spans="1:4">
      <c r="A21" s="66" t="s">
        <v>112</v>
      </c>
      <c r="B21" s="66">
        <v>24</v>
      </c>
      <c r="C21" s="12">
        <v>4420125</v>
      </c>
      <c r="D21" s="10" t="s">
        <v>85</v>
      </c>
    </row>
    <row r="22" spans="1:4">
      <c r="A22" s="67"/>
      <c r="B22" s="28"/>
      <c r="C22" s="15"/>
      <c r="D22" s="45"/>
    </row>
    <row r="23" spans="1:4">
      <c r="A23" s="64" t="s">
        <v>28</v>
      </c>
      <c r="B23" s="27"/>
      <c r="C23" s="72">
        <f>SUM(C26:C31)</f>
        <v>1654340215</v>
      </c>
      <c r="D23" s="68">
        <f>SUM(D26:D31)</f>
        <v>1544765399</v>
      </c>
    </row>
    <row r="24" spans="1:4">
      <c r="A24" s="66"/>
      <c r="B24" s="117"/>
      <c r="C24" s="118"/>
      <c r="D24" s="119"/>
    </row>
    <row r="25" spans="1:4">
      <c r="A25" s="66" t="s">
        <v>58</v>
      </c>
      <c r="B25" s="33"/>
      <c r="C25" s="24"/>
      <c r="D25" s="17"/>
    </row>
    <row r="26" spans="1:4">
      <c r="A26" s="75" t="s">
        <v>56</v>
      </c>
      <c r="B26" s="10">
        <v>6</v>
      </c>
      <c r="C26" s="12">
        <v>1371117266</v>
      </c>
      <c r="D26" s="9">
        <v>1301034627</v>
      </c>
    </row>
    <row r="27" spans="1:4">
      <c r="A27" s="66" t="s">
        <v>59</v>
      </c>
      <c r="B27" s="10"/>
      <c r="C27" s="11"/>
      <c r="D27" s="10"/>
    </row>
    <row r="28" spans="1:4">
      <c r="A28" s="66" t="s">
        <v>141</v>
      </c>
      <c r="B28" s="10">
        <v>15</v>
      </c>
      <c r="C28" s="12">
        <v>120603463</v>
      </c>
      <c r="D28" s="9">
        <v>106541744</v>
      </c>
    </row>
    <row r="29" spans="1:4">
      <c r="A29" s="66" t="s">
        <v>73</v>
      </c>
      <c r="B29" s="10">
        <v>13</v>
      </c>
      <c r="C29" s="12">
        <v>85814023</v>
      </c>
      <c r="D29" s="9">
        <v>82877295</v>
      </c>
    </row>
    <row r="30" spans="1:4">
      <c r="A30" s="66" t="s">
        <v>79</v>
      </c>
      <c r="B30" s="10">
        <v>30</v>
      </c>
      <c r="C30" s="12">
        <v>11143105</v>
      </c>
      <c r="D30" s="9">
        <v>6983689</v>
      </c>
    </row>
    <row r="31" spans="1:4">
      <c r="A31" s="66" t="s">
        <v>97</v>
      </c>
      <c r="B31" s="10">
        <v>31</v>
      </c>
      <c r="C31" s="12">
        <v>65662358</v>
      </c>
      <c r="D31" s="9">
        <v>47328044</v>
      </c>
    </row>
    <row r="32" spans="1:4">
      <c r="A32" s="77"/>
      <c r="B32" s="28"/>
      <c r="C32" s="15"/>
      <c r="D32" s="45"/>
    </row>
    <row r="33" spans="1:5">
      <c r="A33" s="64" t="s">
        <v>41</v>
      </c>
      <c r="B33" s="27">
        <v>17</v>
      </c>
      <c r="C33" s="72">
        <f>SUM(C35:C45)</f>
        <v>3186080092</v>
      </c>
      <c r="D33" s="68">
        <f>SUM(D35:D45)</f>
        <v>3059855348</v>
      </c>
      <c r="E33" s="65"/>
    </row>
    <row r="34" spans="1:5">
      <c r="A34" s="63"/>
      <c r="B34" s="10"/>
      <c r="C34" s="12"/>
      <c r="D34" s="9"/>
    </row>
    <row r="35" spans="1:5">
      <c r="A35" s="66" t="s">
        <v>33</v>
      </c>
      <c r="B35" s="10"/>
      <c r="C35" s="12">
        <v>350910000</v>
      </c>
      <c r="D35" s="9">
        <v>350910000</v>
      </c>
    </row>
    <row r="36" spans="1:5">
      <c r="A36" s="66" t="s">
        <v>34</v>
      </c>
      <c r="B36" s="10"/>
      <c r="C36" s="12">
        <v>27920283</v>
      </c>
      <c r="D36" s="9">
        <v>27920283</v>
      </c>
    </row>
    <row r="37" spans="1:5">
      <c r="A37" s="66" t="s">
        <v>35</v>
      </c>
      <c r="B37" s="10"/>
      <c r="C37" s="12">
        <v>8252</v>
      </c>
      <c r="D37" s="9">
        <v>8252</v>
      </c>
    </row>
    <row r="38" spans="1:5" ht="24">
      <c r="A38" s="85" t="s">
        <v>78</v>
      </c>
      <c r="B38" s="10"/>
      <c r="C38" s="71"/>
      <c r="D38" s="71"/>
    </row>
    <row r="39" spans="1:5">
      <c r="A39" s="85" t="s">
        <v>160</v>
      </c>
      <c r="B39" s="10"/>
      <c r="C39" s="187">
        <v>-4433681</v>
      </c>
      <c r="D39" s="188">
        <v>-1652515</v>
      </c>
    </row>
    <row r="40" spans="1:5" ht="24">
      <c r="A40" s="85" t="s">
        <v>93</v>
      </c>
      <c r="B40" s="10"/>
      <c r="C40" s="12"/>
      <c r="D40" s="9"/>
    </row>
    <row r="41" spans="1:5">
      <c r="A41" s="66" t="s">
        <v>143</v>
      </c>
      <c r="B41" s="10"/>
      <c r="C41" s="114">
        <v>12027998</v>
      </c>
      <c r="D41" s="50">
        <v>11066300</v>
      </c>
    </row>
    <row r="42" spans="1:5">
      <c r="A42" s="66" t="s">
        <v>113</v>
      </c>
      <c r="B42" s="10"/>
      <c r="C42" s="187">
        <v>-139556297</v>
      </c>
      <c r="D42" s="188">
        <v>-154407851</v>
      </c>
    </row>
    <row r="43" spans="1:5">
      <c r="A43" s="66" t="s">
        <v>147</v>
      </c>
      <c r="B43" s="10"/>
      <c r="C43" s="12">
        <v>471747252</v>
      </c>
      <c r="D43" s="50">
        <v>438410802</v>
      </c>
      <c r="E43" s="78"/>
    </row>
    <row r="44" spans="1:5">
      <c r="A44" s="66" t="s">
        <v>42</v>
      </c>
      <c r="B44" s="10"/>
      <c r="C44" s="12">
        <v>2003353627</v>
      </c>
      <c r="D44" s="9">
        <v>1545689403</v>
      </c>
    </row>
    <row r="45" spans="1:5">
      <c r="A45" s="66" t="s">
        <v>13</v>
      </c>
      <c r="B45" s="10"/>
      <c r="C45" s="176">
        <v>464102658</v>
      </c>
      <c r="D45" s="9">
        <v>841910674</v>
      </c>
    </row>
    <row r="46" spans="1:5">
      <c r="A46" s="67"/>
      <c r="B46" s="28"/>
      <c r="C46" s="15"/>
      <c r="D46" s="45"/>
    </row>
    <row r="47" spans="1:5" ht="12.75" thickBot="1">
      <c r="A47" s="69" t="s">
        <v>30</v>
      </c>
      <c r="B47" s="29"/>
      <c r="C47" s="79">
        <f>SUM(C5,C23,C33)</f>
        <v>8771769161</v>
      </c>
      <c r="D47" s="70">
        <f>SUM(D5,D23,D33)</f>
        <v>8428212158</v>
      </c>
    </row>
    <row r="48" spans="1:5" ht="12.75" thickTop="1"/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5"/>
  <sheetViews>
    <sheetView showGridLines="0" view="pageBreakPreview" zoomScale="115" zoomScaleNormal="90" zoomScaleSheetLayoutView="115" workbookViewId="0">
      <selection activeCell="K20" sqref="K20"/>
    </sheetView>
  </sheetViews>
  <sheetFormatPr defaultColWidth="8.85546875" defaultRowHeight="12"/>
  <cols>
    <col min="1" max="1" width="45.140625" style="92" customWidth="1"/>
    <col min="2" max="2" width="9.85546875" style="39" customWidth="1"/>
    <col min="3" max="6" width="19.28515625" style="2" customWidth="1"/>
    <col min="7" max="7" width="8.85546875" style="92"/>
    <col min="8" max="8" width="8.140625" style="92" bestFit="1" customWidth="1"/>
    <col min="9" max="237" width="8.85546875" style="92"/>
    <col min="238" max="238" width="32" style="92" customWidth="1"/>
    <col min="239" max="243" width="15" style="92" customWidth="1"/>
    <col min="244" max="493" width="8.85546875" style="92"/>
    <col min="494" max="494" width="32" style="92" customWidth="1"/>
    <col min="495" max="499" width="15" style="92" customWidth="1"/>
    <col min="500" max="749" width="8.85546875" style="92"/>
    <col min="750" max="750" width="32" style="92" customWidth="1"/>
    <col min="751" max="755" width="15" style="92" customWidth="1"/>
    <col min="756" max="1005" width="8.85546875" style="92"/>
    <col min="1006" max="1006" width="32" style="92" customWidth="1"/>
    <col min="1007" max="1011" width="15" style="92" customWidth="1"/>
    <col min="1012" max="1261" width="8.85546875" style="92"/>
    <col min="1262" max="1262" width="32" style="92" customWidth="1"/>
    <col min="1263" max="1267" width="15" style="92" customWidth="1"/>
    <col min="1268" max="1517" width="8.85546875" style="92"/>
    <col min="1518" max="1518" width="32" style="92" customWidth="1"/>
    <col min="1519" max="1523" width="15" style="92" customWidth="1"/>
    <col min="1524" max="1773" width="8.85546875" style="92"/>
    <col min="1774" max="1774" width="32" style="92" customWidth="1"/>
    <col min="1775" max="1779" width="15" style="92" customWidth="1"/>
    <col min="1780" max="2029" width="8.85546875" style="92"/>
    <col min="2030" max="2030" width="32" style="92" customWidth="1"/>
    <col min="2031" max="2035" width="15" style="92" customWidth="1"/>
    <col min="2036" max="2285" width="8.85546875" style="92"/>
    <col min="2286" max="2286" width="32" style="92" customWidth="1"/>
    <col min="2287" max="2291" width="15" style="92" customWidth="1"/>
    <col min="2292" max="2541" width="8.85546875" style="92"/>
    <col min="2542" max="2542" width="32" style="92" customWidth="1"/>
    <col min="2543" max="2547" width="15" style="92" customWidth="1"/>
    <col min="2548" max="2797" width="8.85546875" style="92"/>
    <col min="2798" max="2798" width="32" style="92" customWidth="1"/>
    <col min="2799" max="2803" width="15" style="92" customWidth="1"/>
    <col min="2804" max="3053" width="8.85546875" style="92"/>
    <col min="3054" max="3054" width="32" style="92" customWidth="1"/>
    <col min="3055" max="3059" width="15" style="92" customWidth="1"/>
    <col min="3060" max="3309" width="8.85546875" style="92"/>
    <col min="3310" max="3310" width="32" style="92" customWidth="1"/>
    <col min="3311" max="3315" width="15" style="92" customWidth="1"/>
    <col min="3316" max="3565" width="8.85546875" style="92"/>
    <col min="3566" max="3566" width="32" style="92" customWidth="1"/>
    <col min="3567" max="3571" width="15" style="92" customWidth="1"/>
    <col min="3572" max="3821" width="8.85546875" style="92"/>
    <col min="3822" max="3822" width="32" style="92" customWidth="1"/>
    <col min="3823" max="3827" width="15" style="92" customWidth="1"/>
    <col min="3828" max="4077" width="8.85546875" style="92"/>
    <col min="4078" max="4078" width="32" style="92" customWidth="1"/>
    <col min="4079" max="4083" width="15" style="92" customWidth="1"/>
    <col min="4084" max="4333" width="8.85546875" style="92"/>
    <col min="4334" max="4334" width="32" style="92" customWidth="1"/>
    <col min="4335" max="4339" width="15" style="92" customWidth="1"/>
    <col min="4340" max="4589" width="8.85546875" style="92"/>
    <col min="4590" max="4590" width="32" style="92" customWidth="1"/>
    <col min="4591" max="4595" width="15" style="92" customWidth="1"/>
    <col min="4596" max="4845" width="8.85546875" style="92"/>
    <col min="4846" max="4846" width="32" style="92" customWidth="1"/>
    <col min="4847" max="4851" width="15" style="92" customWidth="1"/>
    <col min="4852" max="5101" width="8.85546875" style="92"/>
    <col min="5102" max="5102" width="32" style="92" customWidth="1"/>
    <col min="5103" max="5107" width="15" style="92" customWidth="1"/>
    <col min="5108" max="5357" width="8.85546875" style="92"/>
    <col min="5358" max="5358" width="32" style="92" customWidth="1"/>
    <col min="5359" max="5363" width="15" style="92" customWidth="1"/>
    <col min="5364" max="5613" width="8.85546875" style="92"/>
    <col min="5614" max="5614" width="32" style="92" customWidth="1"/>
    <col min="5615" max="5619" width="15" style="92" customWidth="1"/>
    <col min="5620" max="5869" width="8.85546875" style="92"/>
    <col min="5870" max="5870" width="32" style="92" customWidth="1"/>
    <col min="5871" max="5875" width="15" style="92" customWidth="1"/>
    <col min="5876" max="6125" width="8.85546875" style="92"/>
    <col min="6126" max="6126" width="32" style="92" customWidth="1"/>
    <col min="6127" max="6131" width="15" style="92" customWidth="1"/>
    <col min="6132" max="6381" width="8.85546875" style="92"/>
    <col min="6382" max="6382" width="32" style="92" customWidth="1"/>
    <col min="6383" max="6387" width="15" style="92" customWidth="1"/>
    <col min="6388" max="6637" width="8.85546875" style="92"/>
    <col min="6638" max="6638" width="32" style="92" customWidth="1"/>
    <col min="6639" max="6643" width="15" style="92" customWidth="1"/>
    <col min="6644" max="6893" width="8.85546875" style="92"/>
    <col min="6894" max="6894" width="32" style="92" customWidth="1"/>
    <col min="6895" max="6899" width="15" style="92" customWidth="1"/>
    <col min="6900" max="7149" width="8.85546875" style="92"/>
    <col min="7150" max="7150" width="32" style="92" customWidth="1"/>
    <col min="7151" max="7155" width="15" style="92" customWidth="1"/>
    <col min="7156" max="7405" width="8.85546875" style="92"/>
    <col min="7406" max="7406" width="32" style="92" customWidth="1"/>
    <col min="7407" max="7411" width="15" style="92" customWidth="1"/>
    <col min="7412" max="7661" width="8.85546875" style="92"/>
    <col min="7662" max="7662" width="32" style="92" customWidth="1"/>
    <col min="7663" max="7667" width="15" style="92" customWidth="1"/>
    <col min="7668" max="7917" width="8.85546875" style="92"/>
    <col min="7918" max="7918" width="32" style="92" customWidth="1"/>
    <col min="7919" max="7923" width="15" style="92" customWidth="1"/>
    <col min="7924" max="8173" width="8.85546875" style="92"/>
    <col min="8174" max="8174" width="32" style="92" customWidth="1"/>
    <col min="8175" max="8179" width="15" style="92" customWidth="1"/>
    <col min="8180" max="8429" width="8.85546875" style="92"/>
    <col min="8430" max="8430" width="32" style="92" customWidth="1"/>
    <col min="8431" max="8435" width="15" style="92" customWidth="1"/>
    <col min="8436" max="8685" width="8.85546875" style="92"/>
    <col min="8686" max="8686" width="32" style="92" customWidth="1"/>
    <col min="8687" max="8691" width="15" style="92" customWidth="1"/>
    <col min="8692" max="8941" width="8.85546875" style="92"/>
    <col min="8942" max="8942" width="32" style="92" customWidth="1"/>
    <col min="8943" max="8947" width="15" style="92" customWidth="1"/>
    <col min="8948" max="9197" width="8.85546875" style="92"/>
    <col min="9198" max="9198" width="32" style="92" customWidth="1"/>
    <col min="9199" max="9203" width="15" style="92" customWidth="1"/>
    <col min="9204" max="9453" width="8.85546875" style="92"/>
    <col min="9454" max="9454" width="32" style="92" customWidth="1"/>
    <col min="9455" max="9459" width="15" style="92" customWidth="1"/>
    <col min="9460" max="9709" width="8.85546875" style="92"/>
    <col min="9710" max="9710" width="32" style="92" customWidth="1"/>
    <col min="9711" max="9715" width="15" style="92" customWidth="1"/>
    <col min="9716" max="9965" width="8.85546875" style="92"/>
    <col min="9966" max="9966" width="32" style="92" customWidth="1"/>
    <col min="9967" max="9971" width="15" style="92" customWidth="1"/>
    <col min="9972" max="10221" width="8.85546875" style="92"/>
    <col min="10222" max="10222" width="32" style="92" customWidth="1"/>
    <col min="10223" max="10227" width="15" style="92" customWidth="1"/>
    <col min="10228" max="10477" width="8.85546875" style="92"/>
    <col min="10478" max="10478" width="32" style="92" customWidth="1"/>
    <col min="10479" max="10483" width="15" style="92" customWidth="1"/>
    <col min="10484" max="10733" width="8.85546875" style="92"/>
    <col min="10734" max="10734" width="32" style="92" customWidth="1"/>
    <col min="10735" max="10739" width="15" style="92" customWidth="1"/>
    <col min="10740" max="10989" width="8.85546875" style="92"/>
    <col min="10990" max="10990" width="32" style="92" customWidth="1"/>
    <col min="10991" max="10995" width="15" style="92" customWidth="1"/>
    <col min="10996" max="11245" width="8.85546875" style="92"/>
    <col min="11246" max="11246" width="32" style="92" customWidth="1"/>
    <col min="11247" max="11251" width="15" style="92" customWidth="1"/>
    <col min="11252" max="11501" width="8.85546875" style="92"/>
    <col min="11502" max="11502" width="32" style="92" customWidth="1"/>
    <col min="11503" max="11507" width="15" style="92" customWidth="1"/>
    <col min="11508" max="11757" width="8.85546875" style="92"/>
    <col min="11758" max="11758" width="32" style="92" customWidth="1"/>
    <col min="11759" max="11763" width="15" style="92" customWidth="1"/>
    <col min="11764" max="12013" width="8.85546875" style="92"/>
    <col min="12014" max="12014" width="32" style="92" customWidth="1"/>
    <col min="12015" max="12019" width="15" style="92" customWidth="1"/>
    <col min="12020" max="12269" width="8.85546875" style="92"/>
    <col min="12270" max="12270" width="32" style="92" customWidth="1"/>
    <col min="12271" max="12275" width="15" style="92" customWidth="1"/>
    <col min="12276" max="12525" width="8.85546875" style="92"/>
    <col min="12526" max="12526" width="32" style="92" customWidth="1"/>
    <col min="12527" max="12531" width="15" style="92" customWidth="1"/>
    <col min="12532" max="12781" width="8.85546875" style="92"/>
    <col min="12782" max="12782" width="32" style="92" customWidth="1"/>
    <col min="12783" max="12787" width="15" style="92" customWidth="1"/>
    <col min="12788" max="13037" width="8.85546875" style="92"/>
    <col min="13038" max="13038" width="32" style="92" customWidth="1"/>
    <col min="13039" max="13043" width="15" style="92" customWidth="1"/>
    <col min="13044" max="13293" width="8.85546875" style="92"/>
    <col min="13294" max="13294" width="32" style="92" customWidth="1"/>
    <col min="13295" max="13299" width="15" style="92" customWidth="1"/>
    <col min="13300" max="13549" width="8.85546875" style="92"/>
    <col min="13550" max="13550" width="32" style="92" customWidth="1"/>
    <col min="13551" max="13555" width="15" style="92" customWidth="1"/>
    <col min="13556" max="13805" width="8.85546875" style="92"/>
    <col min="13806" max="13806" width="32" style="92" customWidth="1"/>
    <col min="13807" max="13811" width="15" style="92" customWidth="1"/>
    <col min="13812" max="14061" width="8.85546875" style="92"/>
    <col min="14062" max="14062" width="32" style="92" customWidth="1"/>
    <col min="14063" max="14067" width="15" style="92" customWidth="1"/>
    <col min="14068" max="14317" width="8.85546875" style="92"/>
    <col min="14318" max="14318" width="32" style="92" customWidth="1"/>
    <col min="14319" max="14323" width="15" style="92" customWidth="1"/>
    <col min="14324" max="14573" width="8.85546875" style="92"/>
    <col min="14574" max="14574" width="32" style="92" customWidth="1"/>
    <col min="14575" max="14579" width="15" style="92" customWidth="1"/>
    <col min="14580" max="14829" width="8.85546875" style="92"/>
    <col min="14830" max="14830" width="32" style="92" customWidth="1"/>
    <col min="14831" max="14835" width="15" style="92" customWidth="1"/>
    <col min="14836" max="15085" width="8.85546875" style="92"/>
    <col min="15086" max="15086" width="32" style="92" customWidth="1"/>
    <col min="15087" max="15091" width="15" style="92" customWidth="1"/>
    <col min="15092" max="15341" width="8.85546875" style="92"/>
    <col min="15342" max="15342" width="32" style="92" customWidth="1"/>
    <col min="15343" max="15347" width="15" style="92" customWidth="1"/>
    <col min="15348" max="15597" width="8.85546875" style="92"/>
    <col min="15598" max="15598" width="32" style="92" customWidth="1"/>
    <col min="15599" max="15603" width="15" style="92" customWidth="1"/>
    <col min="15604" max="15853" width="8.85546875" style="92"/>
    <col min="15854" max="15854" width="32" style="92" customWidth="1"/>
    <col min="15855" max="15859" width="15" style="92" customWidth="1"/>
    <col min="15860" max="16109" width="8.85546875" style="92"/>
    <col min="16110" max="16110" width="32" style="92" customWidth="1"/>
    <col min="16111" max="16115" width="15" style="92" customWidth="1"/>
    <col min="16116" max="16384" width="8.85546875" style="92"/>
  </cols>
  <sheetData>
    <row r="1" spans="1:8" s="80" customFormat="1" ht="22.5" customHeight="1">
      <c r="A1" s="208" t="s">
        <v>156</v>
      </c>
      <c r="B1" s="208"/>
      <c r="C1" s="208"/>
      <c r="D1" s="208"/>
      <c r="E1" s="208"/>
      <c r="F1" s="208"/>
    </row>
    <row r="2" spans="1:8" s="80" customFormat="1" ht="48">
      <c r="A2" s="81" t="s">
        <v>62</v>
      </c>
      <c r="B2" s="195" t="s">
        <v>90</v>
      </c>
      <c r="C2" s="154" t="s">
        <v>150</v>
      </c>
      <c r="D2" s="154" t="s">
        <v>151</v>
      </c>
      <c r="E2" s="136" t="s">
        <v>161</v>
      </c>
      <c r="F2" s="136" t="s">
        <v>152</v>
      </c>
    </row>
    <row r="3" spans="1:8" s="80" customFormat="1">
      <c r="A3" s="82"/>
      <c r="B3" s="83"/>
      <c r="C3" s="122"/>
      <c r="D3" s="122"/>
      <c r="E3" s="123"/>
      <c r="F3" s="123"/>
    </row>
    <row r="4" spans="1:8" s="80" customFormat="1">
      <c r="A4" s="84" t="s">
        <v>43</v>
      </c>
      <c r="B4" s="17"/>
      <c r="C4" s="124"/>
      <c r="D4" s="124"/>
      <c r="E4" s="124"/>
      <c r="F4" s="124"/>
    </row>
    <row r="5" spans="1:8" s="80" customFormat="1" ht="12.75">
      <c r="A5" s="85" t="s">
        <v>66</v>
      </c>
      <c r="B5" s="162">
        <v>18</v>
      </c>
      <c r="C5" s="163">
        <v>8799836919</v>
      </c>
      <c r="D5" s="163">
        <v>4614421035</v>
      </c>
      <c r="E5" s="164">
        <v>7525623143</v>
      </c>
      <c r="F5" s="164">
        <v>3962290686</v>
      </c>
    </row>
    <row r="6" spans="1:8" s="80" customFormat="1" ht="12.75">
      <c r="A6" s="85" t="s">
        <v>44</v>
      </c>
      <c r="B6" s="162">
        <v>18</v>
      </c>
      <c r="C6" s="163">
        <v>-7805958946</v>
      </c>
      <c r="D6" s="163">
        <v>-4085799514</v>
      </c>
      <c r="E6" s="164">
        <v>-6686758117</v>
      </c>
      <c r="F6" s="164">
        <v>-3509991064</v>
      </c>
    </row>
    <row r="7" spans="1:8" s="80" customFormat="1" ht="11.25" customHeight="1">
      <c r="A7" s="86"/>
      <c r="B7" s="52"/>
      <c r="C7" s="153"/>
      <c r="D7" s="153"/>
      <c r="E7" s="20"/>
      <c r="F7" s="20"/>
    </row>
    <row r="8" spans="1:8" s="80" customFormat="1">
      <c r="A8" s="32" t="s">
        <v>31</v>
      </c>
      <c r="B8" s="151"/>
      <c r="C8" s="115">
        <f>SUM(C5:C6)</f>
        <v>993877973</v>
      </c>
      <c r="D8" s="115">
        <f t="shared" ref="D8:F8" si="0">SUM(D5:D6)</f>
        <v>528621521</v>
      </c>
      <c r="E8" s="87">
        <f t="shared" si="0"/>
        <v>838865026</v>
      </c>
      <c r="F8" s="87">
        <f t="shared" si="0"/>
        <v>452299622</v>
      </c>
      <c r="G8" s="171"/>
      <c r="H8" s="171"/>
    </row>
    <row r="9" spans="1:8" s="80" customFormat="1" ht="12.75" customHeight="1">
      <c r="A9" s="85"/>
      <c r="B9" s="51"/>
      <c r="C9" s="17"/>
      <c r="D9" s="17"/>
      <c r="E9" s="17"/>
      <c r="F9" s="17"/>
    </row>
    <row r="10" spans="1:8" s="80" customFormat="1" ht="12.75">
      <c r="A10" s="85" t="s">
        <v>142</v>
      </c>
      <c r="B10" s="162">
        <v>19</v>
      </c>
      <c r="C10" s="163">
        <v>-206386057</v>
      </c>
      <c r="D10" s="163">
        <v>-115577842</v>
      </c>
      <c r="E10" s="164">
        <v>-187410554</v>
      </c>
      <c r="F10" s="164">
        <v>-104545263</v>
      </c>
    </row>
    <row r="11" spans="1:8" s="80" customFormat="1" ht="12.75">
      <c r="A11" s="85" t="s">
        <v>45</v>
      </c>
      <c r="B11" s="162">
        <v>19</v>
      </c>
      <c r="C11" s="163">
        <v>-101426200</v>
      </c>
      <c r="D11" s="163">
        <v>-57831829</v>
      </c>
      <c r="E11" s="164">
        <v>-81158613</v>
      </c>
      <c r="F11" s="164">
        <v>-44379041</v>
      </c>
    </row>
    <row r="12" spans="1:8" s="80" customFormat="1" ht="12.75">
      <c r="A12" s="85" t="s">
        <v>46</v>
      </c>
      <c r="B12" s="162">
        <v>19</v>
      </c>
      <c r="C12" s="163">
        <v>-156244985</v>
      </c>
      <c r="D12" s="163">
        <v>-77356622</v>
      </c>
      <c r="E12" s="164">
        <v>-131643981</v>
      </c>
      <c r="F12" s="164">
        <v>-76704031</v>
      </c>
    </row>
    <row r="13" spans="1:8" s="80" customFormat="1" ht="12.75">
      <c r="A13" s="85" t="s">
        <v>67</v>
      </c>
      <c r="B13" s="162">
        <v>21</v>
      </c>
      <c r="C13" s="163">
        <v>87200492</v>
      </c>
      <c r="D13" s="163">
        <v>48261488</v>
      </c>
      <c r="E13" s="164">
        <v>92037020</v>
      </c>
      <c r="F13" s="164">
        <v>58192377</v>
      </c>
    </row>
    <row r="14" spans="1:8" s="80" customFormat="1" ht="12.75">
      <c r="A14" s="85" t="s">
        <v>68</v>
      </c>
      <c r="B14" s="190">
        <v>21</v>
      </c>
      <c r="C14" s="191">
        <v>-96166409</v>
      </c>
      <c r="D14" s="191">
        <v>-42298522</v>
      </c>
      <c r="E14" s="192">
        <v>-65508369</v>
      </c>
      <c r="F14" s="192">
        <v>-35263857</v>
      </c>
    </row>
    <row r="15" spans="1:8" s="80" customFormat="1" ht="12" customHeight="1">
      <c r="A15" s="86"/>
      <c r="B15" s="52"/>
      <c r="C15" s="19"/>
      <c r="D15" s="19"/>
      <c r="E15" s="20"/>
      <c r="F15" s="20"/>
    </row>
    <row r="16" spans="1:8" s="80" customFormat="1">
      <c r="A16" s="32" t="s">
        <v>69</v>
      </c>
      <c r="B16" s="186"/>
      <c r="C16" s="115">
        <f>SUM(C8:C14)</f>
        <v>520854814</v>
      </c>
      <c r="D16" s="115">
        <f t="shared" ref="D16:F16" si="1">SUM(D8:D14)</f>
        <v>283818194</v>
      </c>
      <c r="E16" s="87">
        <f t="shared" si="1"/>
        <v>465180529</v>
      </c>
      <c r="F16" s="87">
        <f t="shared" si="1"/>
        <v>249599807</v>
      </c>
    </row>
    <row r="17" spans="1:8" s="80" customFormat="1" ht="11.25" customHeight="1">
      <c r="A17" s="85"/>
      <c r="B17" s="51"/>
      <c r="C17" s="17"/>
      <c r="D17" s="17"/>
      <c r="E17" s="17"/>
      <c r="F17" s="17"/>
    </row>
    <row r="18" spans="1:8" ht="12.75">
      <c r="A18" s="85" t="s">
        <v>114</v>
      </c>
      <c r="B18" s="190">
        <v>29</v>
      </c>
      <c r="C18" s="191">
        <v>421798</v>
      </c>
      <c r="D18" s="191">
        <v>421798</v>
      </c>
      <c r="E18" s="192">
        <v>468664</v>
      </c>
      <c r="F18" s="192">
        <v>468664</v>
      </c>
    </row>
    <row r="19" spans="1:8" s="80" customFormat="1" ht="11.25" customHeight="1">
      <c r="A19" s="85" t="s">
        <v>74</v>
      </c>
      <c r="B19" s="190">
        <v>29</v>
      </c>
      <c r="C19" s="191">
        <v>-1153331</v>
      </c>
      <c r="D19" s="191">
        <v>3227</v>
      </c>
      <c r="E19" s="192">
        <v>-127200</v>
      </c>
      <c r="F19" s="192">
        <v>-22666</v>
      </c>
    </row>
    <row r="20" spans="1:8" s="80" customFormat="1" ht="11.25" customHeight="1">
      <c r="A20" s="85"/>
      <c r="B20" s="53"/>
      <c r="C20" s="20"/>
      <c r="D20" s="20"/>
      <c r="E20" s="20"/>
      <c r="F20" s="20"/>
    </row>
    <row r="21" spans="1:8" s="80" customFormat="1" ht="11.25" customHeight="1">
      <c r="A21" s="32" t="s">
        <v>140</v>
      </c>
      <c r="B21" s="53"/>
      <c r="C21" s="115">
        <f>SUM(C16:C19)</f>
        <v>520123281</v>
      </c>
      <c r="D21" s="115">
        <f>SUM(D16:D19)</f>
        <v>284243219</v>
      </c>
      <c r="E21" s="87">
        <f>SUM(E16:E19)</f>
        <v>465521993</v>
      </c>
      <c r="F21" s="87">
        <f>SUM(F16:F19)</f>
        <v>250045805</v>
      </c>
    </row>
    <row r="22" spans="1:8" s="80" customFormat="1" ht="11.25" customHeight="1">
      <c r="A22" s="85"/>
      <c r="B22" s="51"/>
      <c r="C22" s="24"/>
      <c r="D22" s="24"/>
      <c r="E22" s="17"/>
      <c r="F22" s="17"/>
    </row>
    <row r="23" spans="1:8" s="80" customFormat="1" ht="12.75">
      <c r="A23" s="85" t="s">
        <v>115</v>
      </c>
      <c r="B23" s="190">
        <v>22</v>
      </c>
      <c r="C23" s="191">
        <v>162355600</v>
      </c>
      <c r="D23" s="191">
        <v>123874304</v>
      </c>
      <c r="E23" s="192">
        <v>81553811</v>
      </c>
      <c r="F23" s="192">
        <v>48219884</v>
      </c>
      <c r="H23" s="66"/>
    </row>
    <row r="24" spans="1:8" s="80" customFormat="1" ht="12.75">
      <c r="A24" s="85" t="s">
        <v>116</v>
      </c>
      <c r="B24" s="190">
        <v>23</v>
      </c>
      <c r="C24" s="191">
        <v>-206214592</v>
      </c>
      <c r="D24" s="191">
        <v>-141839978</v>
      </c>
      <c r="E24" s="192">
        <v>-153110564</v>
      </c>
      <c r="F24" s="192">
        <v>-92592149</v>
      </c>
      <c r="H24" s="66"/>
    </row>
    <row r="25" spans="1:8" s="80" customFormat="1" ht="12" customHeight="1">
      <c r="A25" s="90"/>
      <c r="B25" s="53"/>
      <c r="C25" s="114"/>
      <c r="D25" s="114"/>
      <c r="E25" s="50"/>
      <c r="F25" s="50"/>
    </row>
    <row r="26" spans="1:8" s="80" customFormat="1" ht="13.5" customHeight="1">
      <c r="A26" s="32" t="s">
        <v>47</v>
      </c>
      <c r="B26" s="186"/>
      <c r="C26" s="129">
        <f>SUM(C21:C24)</f>
        <v>476264289</v>
      </c>
      <c r="D26" s="129">
        <f t="shared" ref="D26:F26" si="2">SUM(D21:D24)</f>
        <v>266277545</v>
      </c>
      <c r="E26" s="130">
        <f t="shared" si="2"/>
        <v>393965240</v>
      </c>
      <c r="F26" s="130">
        <f t="shared" si="2"/>
        <v>205673540</v>
      </c>
    </row>
    <row r="27" spans="1:8" s="80" customFormat="1">
      <c r="A27" s="84"/>
      <c r="B27" s="54"/>
      <c r="C27" s="116"/>
      <c r="D27" s="116"/>
      <c r="E27" s="89"/>
      <c r="F27" s="89"/>
    </row>
    <row r="28" spans="1:8" s="80" customFormat="1" ht="12.75">
      <c r="A28" s="84" t="s">
        <v>98</v>
      </c>
      <c r="B28" s="193"/>
      <c r="C28" s="191">
        <v>-12161631</v>
      </c>
      <c r="D28" s="191">
        <v>-5225384</v>
      </c>
      <c r="E28" s="192">
        <v>12539141</v>
      </c>
      <c r="F28" s="192">
        <v>-31350633</v>
      </c>
    </row>
    <row r="29" spans="1:8" s="80" customFormat="1" ht="12.75">
      <c r="A29" s="85" t="s">
        <v>94</v>
      </c>
      <c r="B29" s="190">
        <v>24</v>
      </c>
      <c r="C29" s="191">
        <v>-11442255</v>
      </c>
      <c r="D29" s="191">
        <v>-5560181</v>
      </c>
      <c r="E29" s="192">
        <v>-28861009</v>
      </c>
      <c r="F29" s="192">
        <v>-21321235</v>
      </c>
    </row>
    <row r="30" spans="1:8" s="80" customFormat="1" ht="12.75">
      <c r="A30" s="85" t="s">
        <v>99</v>
      </c>
      <c r="B30" s="190">
        <v>24</v>
      </c>
      <c r="C30" s="191">
        <v>-719376</v>
      </c>
      <c r="D30" s="191">
        <v>334797</v>
      </c>
      <c r="E30" s="192">
        <v>41400150</v>
      </c>
      <c r="F30" s="192">
        <v>-10029398</v>
      </c>
    </row>
    <row r="31" spans="1:8" s="80" customFormat="1" ht="12" customHeight="1">
      <c r="A31" s="90"/>
      <c r="B31" s="53"/>
      <c r="C31" s="39"/>
      <c r="D31" s="39"/>
      <c r="E31" s="39"/>
      <c r="F31" s="39"/>
    </row>
    <row r="32" spans="1:8" s="80" customFormat="1">
      <c r="A32" s="32" t="s">
        <v>13</v>
      </c>
      <c r="B32" s="186"/>
      <c r="C32" s="115">
        <f>SUM(C26,C28)</f>
        <v>464102658</v>
      </c>
      <c r="D32" s="115">
        <f t="shared" ref="D32:F32" si="3">SUM(D26,D28)</f>
        <v>261052161</v>
      </c>
      <c r="E32" s="87">
        <f t="shared" si="3"/>
        <v>406504381</v>
      </c>
      <c r="F32" s="87">
        <f t="shared" si="3"/>
        <v>174322907</v>
      </c>
    </row>
    <row r="33" spans="1:6" s="80" customFormat="1">
      <c r="A33" s="32"/>
      <c r="B33" s="186"/>
      <c r="C33" s="194"/>
      <c r="D33" s="194"/>
      <c r="E33" s="194"/>
      <c r="F33" s="194"/>
    </row>
    <row r="34" spans="1:6" s="80" customFormat="1" ht="12.75" thickBot="1">
      <c r="A34" s="91" t="s">
        <v>100</v>
      </c>
      <c r="B34" s="131">
        <v>25</v>
      </c>
      <c r="C34" s="165" t="s">
        <v>117</v>
      </c>
      <c r="D34" s="165" t="s">
        <v>153</v>
      </c>
      <c r="E34" s="166" t="s">
        <v>118</v>
      </c>
      <c r="F34" s="166" t="s">
        <v>154</v>
      </c>
    </row>
    <row r="35" spans="1:6" ht="12.75" thickTop="1"/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1"/>
  <sheetViews>
    <sheetView showGridLines="0" zoomScale="130" zoomScaleNormal="130" workbookViewId="0"/>
  </sheetViews>
  <sheetFormatPr defaultColWidth="8.85546875" defaultRowHeight="12"/>
  <cols>
    <col min="1" max="1" width="53.28515625" style="92" customWidth="1"/>
    <col min="2" max="2" width="6.140625" style="39" bestFit="1" customWidth="1"/>
    <col min="3" max="6" width="17.28515625" style="2" customWidth="1"/>
    <col min="7" max="237" width="8.85546875" style="92"/>
    <col min="238" max="238" width="37.42578125" style="92" customWidth="1"/>
    <col min="239" max="239" width="13.42578125" style="92" customWidth="1"/>
    <col min="240" max="243" width="15" style="92" customWidth="1"/>
    <col min="244" max="493" width="8.85546875" style="92"/>
    <col min="494" max="494" width="37.42578125" style="92" customWidth="1"/>
    <col min="495" max="495" width="13.42578125" style="92" customWidth="1"/>
    <col min="496" max="499" width="15" style="92" customWidth="1"/>
    <col min="500" max="749" width="8.85546875" style="92"/>
    <col min="750" max="750" width="37.42578125" style="92" customWidth="1"/>
    <col min="751" max="751" width="13.42578125" style="92" customWidth="1"/>
    <col min="752" max="755" width="15" style="92" customWidth="1"/>
    <col min="756" max="1005" width="8.85546875" style="92"/>
    <col min="1006" max="1006" width="37.42578125" style="92" customWidth="1"/>
    <col min="1007" max="1007" width="13.42578125" style="92" customWidth="1"/>
    <col min="1008" max="1011" width="15" style="92" customWidth="1"/>
    <col min="1012" max="1261" width="8.85546875" style="92"/>
    <col min="1262" max="1262" width="37.42578125" style="92" customWidth="1"/>
    <col min="1263" max="1263" width="13.42578125" style="92" customWidth="1"/>
    <col min="1264" max="1267" width="15" style="92" customWidth="1"/>
    <col min="1268" max="1517" width="8.85546875" style="92"/>
    <col min="1518" max="1518" width="37.42578125" style="92" customWidth="1"/>
    <col min="1519" max="1519" width="13.42578125" style="92" customWidth="1"/>
    <col min="1520" max="1523" width="15" style="92" customWidth="1"/>
    <col min="1524" max="1773" width="8.85546875" style="92"/>
    <col min="1774" max="1774" width="37.42578125" style="92" customWidth="1"/>
    <col min="1775" max="1775" width="13.42578125" style="92" customWidth="1"/>
    <col min="1776" max="1779" width="15" style="92" customWidth="1"/>
    <col min="1780" max="2029" width="8.85546875" style="92"/>
    <col min="2030" max="2030" width="37.42578125" style="92" customWidth="1"/>
    <col min="2031" max="2031" width="13.42578125" style="92" customWidth="1"/>
    <col min="2032" max="2035" width="15" style="92" customWidth="1"/>
    <col min="2036" max="2285" width="8.85546875" style="92"/>
    <col min="2286" max="2286" width="37.42578125" style="92" customWidth="1"/>
    <col min="2287" max="2287" width="13.42578125" style="92" customWidth="1"/>
    <col min="2288" max="2291" width="15" style="92" customWidth="1"/>
    <col min="2292" max="2541" width="8.85546875" style="92"/>
    <col min="2542" max="2542" width="37.42578125" style="92" customWidth="1"/>
    <col min="2543" max="2543" width="13.42578125" style="92" customWidth="1"/>
    <col min="2544" max="2547" width="15" style="92" customWidth="1"/>
    <col min="2548" max="2797" width="8.85546875" style="92"/>
    <col min="2798" max="2798" width="37.42578125" style="92" customWidth="1"/>
    <col min="2799" max="2799" width="13.42578125" style="92" customWidth="1"/>
    <col min="2800" max="2803" width="15" style="92" customWidth="1"/>
    <col min="2804" max="3053" width="8.85546875" style="92"/>
    <col min="3054" max="3054" width="37.42578125" style="92" customWidth="1"/>
    <col min="3055" max="3055" width="13.42578125" style="92" customWidth="1"/>
    <col min="3056" max="3059" width="15" style="92" customWidth="1"/>
    <col min="3060" max="3309" width="8.85546875" style="92"/>
    <col min="3310" max="3310" width="37.42578125" style="92" customWidth="1"/>
    <col min="3311" max="3311" width="13.42578125" style="92" customWidth="1"/>
    <col min="3312" max="3315" width="15" style="92" customWidth="1"/>
    <col min="3316" max="3565" width="8.85546875" style="92"/>
    <col min="3566" max="3566" width="37.42578125" style="92" customWidth="1"/>
    <col min="3567" max="3567" width="13.42578125" style="92" customWidth="1"/>
    <col min="3568" max="3571" width="15" style="92" customWidth="1"/>
    <col min="3572" max="3821" width="8.85546875" style="92"/>
    <col min="3822" max="3822" width="37.42578125" style="92" customWidth="1"/>
    <col min="3823" max="3823" width="13.42578125" style="92" customWidth="1"/>
    <col min="3824" max="3827" width="15" style="92" customWidth="1"/>
    <col min="3828" max="4077" width="8.85546875" style="92"/>
    <col min="4078" max="4078" width="37.42578125" style="92" customWidth="1"/>
    <col min="4079" max="4079" width="13.42578125" style="92" customWidth="1"/>
    <col min="4080" max="4083" width="15" style="92" customWidth="1"/>
    <col min="4084" max="4333" width="8.85546875" style="92"/>
    <col min="4334" max="4334" width="37.42578125" style="92" customWidth="1"/>
    <col min="4335" max="4335" width="13.42578125" style="92" customWidth="1"/>
    <col min="4336" max="4339" width="15" style="92" customWidth="1"/>
    <col min="4340" max="4589" width="8.85546875" style="92"/>
    <col min="4590" max="4590" width="37.42578125" style="92" customWidth="1"/>
    <col min="4591" max="4591" width="13.42578125" style="92" customWidth="1"/>
    <col min="4592" max="4595" width="15" style="92" customWidth="1"/>
    <col min="4596" max="4845" width="8.85546875" style="92"/>
    <col min="4846" max="4846" width="37.42578125" style="92" customWidth="1"/>
    <col min="4847" max="4847" width="13.42578125" style="92" customWidth="1"/>
    <col min="4848" max="4851" width="15" style="92" customWidth="1"/>
    <col min="4852" max="5101" width="8.85546875" style="92"/>
    <col min="5102" max="5102" width="37.42578125" style="92" customWidth="1"/>
    <col min="5103" max="5103" width="13.42578125" style="92" customWidth="1"/>
    <col min="5104" max="5107" width="15" style="92" customWidth="1"/>
    <col min="5108" max="5357" width="8.85546875" style="92"/>
    <col min="5358" max="5358" width="37.42578125" style="92" customWidth="1"/>
    <col min="5359" max="5359" width="13.42578125" style="92" customWidth="1"/>
    <col min="5360" max="5363" width="15" style="92" customWidth="1"/>
    <col min="5364" max="5613" width="8.85546875" style="92"/>
    <col min="5614" max="5614" width="37.42578125" style="92" customWidth="1"/>
    <col min="5615" max="5615" width="13.42578125" style="92" customWidth="1"/>
    <col min="5616" max="5619" width="15" style="92" customWidth="1"/>
    <col min="5620" max="5869" width="8.85546875" style="92"/>
    <col min="5870" max="5870" width="37.42578125" style="92" customWidth="1"/>
    <col min="5871" max="5871" width="13.42578125" style="92" customWidth="1"/>
    <col min="5872" max="5875" width="15" style="92" customWidth="1"/>
    <col min="5876" max="6125" width="8.85546875" style="92"/>
    <col min="6126" max="6126" width="37.42578125" style="92" customWidth="1"/>
    <col min="6127" max="6127" width="13.42578125" style="92" customWidth="1"/>
    <col min="6128" max="6131" width="15" style="92" customWidth="1"/>
    <col min="6132" max="6381" width="8.85546875" style="92"/>
    <col min="6382" max="6382" width="37.42578125" style="92" customWidth="1"/>
    <col min="6383" max="6383" width="13.42578125" style="92" customWidth="1"/>
    <col min="6384" max="6387" width="15" style="92" customWidth="1"/>
    <col min="6388" max="6637" width="8.85546875" style="92"/>
    <col min="6638" max="6638" width="37.42578125" style="92" customWidth="1"/>
    <col min="6639" max="6639" width="13.42578125" style="92" customWidth="1"/>
    <col min="6640" max="6643" width="15" style="92" customWidth="1"/>
    <col min="6644" max="6893" width="8.85546875" style="92"/>
    <col min="6894" max="6894" width="37.42578125" style="92" customWidth="1"/>
    <col min="6895" max="6895" width="13.42578125" style="92" customWidth="1"/>
    <col min="6896" max="6899" width="15" style="92" customWidth="1"/>
    <col min="6900" max="7149" width="8.85546875" style="92"/>
    <col min="7150" max="7150" width="37.42578125" style="92" customWidth="1"/>
    <col min="7151" max="7151" width="13.42578125" style="92" customWidth="1"/>
    <col min="7152" max="7155" width="15" style="92" customWidth="1"/>
    <col min="7156" max="7405" width="8.85546875" style="92"/>
    <col min="7406" max="7406" width="37.42578125" style="92" customWidth="1"/>
    <col min="7407" max="7407" width="13.42578125" style="92" customWidth="1"/>
    <col min="7408" max="7411" width="15" style="92" customWidth="1"/>
    <col min="7412" max="7661" width="8.85546875" style="92"/>
    <col min="7662" max="7662" width="37.42578125" style="92" customWidth="1"/>
    <col min="7663" max="7663" width="13.42578125" style="92" customWidth="1"/>
    <col min="7664" max="7667" width="15" style="92" customWidth="1"/>
    <col min="7668" max="7917" width="8.85546875" style="92"/>
    <col min="7918" max="7918" width="37.42578125" style="92" customWidth="1"/>
    <col min="7919" max="7919" width="13.42578125" style="92" customWidth="1"/>
    <col min="7920" max="7923" width="15" style="92" customWidth="1"/>
    <col min="7924" max="8173" width="8.85546875" style="92"/>
    <col min="8174" max="8174" width="37.42578125" style="92" customWidth="1"/>
    <col min="8175" max="8175" width="13.42578125" style="92" customWidth="1"/>
    <col min="8176" max="8179" width="15" style="92" customWidth="1"/>
    <col min="8180" max="8429" width="8.85546875" style="92"/>
    <col min="8430" max="8430" width="37.42578125" style="92" customWidth="1"/>
    <col min="8431" max="8431" width="13.42578125" style="92" customWidth="1"/>
    <col min="8432" max="8435" width="15" style="92" customWidth="1"/>
    <col min="8436" max="8685" width="8.85546875" style="92"/>
    <col min="8686" max="8686" width="37.42578125" style="92" customWidth="1"/>
    <col min="8687" max="8687" width="13.42578125" style="92" customWidth="1"/>
    <col min="8688" max="8691" width="15" style="92" customWidth="1"/>
    <col min="8692" max="8941" width="8.85546875" style="92"/>
    <col min="8942" max="8942" width="37.42578125" style="92" customWidth="1"/>
    <col min="8943" max="8943" width="13.42578125" style="92" customWidth="1"/>
    <col min="8944" max="8947" width="15" style="92" customWidth="1"/>
    <col min="8948" max="9197" width="8.85546875" style="92"/>
    <col min="9198" max="9198" width="37.42578125" style="92" customWidth="1"/>
    <col min="9199" max="9199" width="13.42578125" style="92" customWidth="1"/>
    <col min="9200" max="9203" width="15" style="92" customWidth="1"/>
    <col min="9204" max="9453" width="8.85546875" style="92"/>
    <col min="9454" max="9454" width="37.42578125" style="92" customWidth="1"/>
    <col min="9455" max="9455" width="13.42578125" style="92" customWidth="1"/>
    <col min="9456" max="9459" width="15" style="92" customWidth="1"/>
    <col min="9460" max="9709" width="8.85546875" style="92"/>
    <col min="9710" max="9710" width="37.42578125" style="92" customWidth="1"/>
    <col min="9711" max="9711" width="13.42578125" style="92" customWidth="1"/>
    <col min="9712" max="9715" width="15" style="92" customWidth="1"/>
    <col min="9716" max="9965" width="8.85546875" style="92"/>
    <col min="9966" max="9966" width="37.42578125" style="92" customWidth="1"/>
    <col min="9967" max="9967" width="13.42578125" style="92" customWidth="1"/>
    <col min="9968" max="9971" width="15" style="92" customWidth="1"/>
    <col min="9972" max="10221" width="8.85546875" style="92"/>
    <col min="10222" max="10222" width="37.42578125" style="92" customWidth="1"/>
    <col min="10223" max="10223" width="13.42578125" style="92" customWidth="1"/>
    <col min="10224" max="10227" width="15" style="92" customWidth="1"/>
    <col min="10228" max="10477" width="8.85546875" style="92"/>
    <col min="10478" max="10478" width="37.42578125" style="92" customWidth="1"/>
    <col min="10479" max="10479" width="13.42578125" style="92" customWidth="1"/>
    <col min="10480" max="10483" width="15" style="92" customWidth="1"/>
    <col min="10484" max="10733" width="8.85546875" style="92"/>
    <col min="10734" max="10734" width="37.42578125" style="92" customWidth="1"/>
    <col min="10735" max="10735" width="13.42578125" style="92" customWidth="1"/>
    <col min="10736" max="10739" width="15" style="92" customWidth="1"/>
    <col min="10740" max="10989" width="8.85546875" style="92"/>
    <col min="10990" max="10990" width="37.42578125" style="92" customWidth="1"/>
    <col min="10991" max="10991" width="13.42578125" style="92" customWidth="1"/>
    <col min="10992" max="10995" width="15" style="92" customWidth="1"/>
    <col min="10996" max="11245" width="8.85546875" style="92"/>
    <col min="11246" max="11246" width="37.42578125" style="92" customWidth="1"/>
    <col min="11247" max="11247" width="13.42578125" style="92" customWidth="1"/>
    <col min="11248" max="11251" width="15" style="92" customWidth="1"/>
    <col min="11252" max="11501" width="8.85546875" style="92"/>
    <col min="11502" max="11502" width="37.42578125" style="92" customWidth="1"/>
    <col min="11503" max="11503" width="13.42578125" style="92" customWidth="1"/>
    <col min="11504" max="11507" width="15" style="92" customWidth="1"/>
    <col min="11508" max="11757" width="8.85546875" style="92"/>
    <col min="11758" max="11758" width="37.42578125" style="92" customWidth="1"/>
    <col min="11759" max="11759" width="13.42578125" style="92" customWidth="1"/>
    <col min="11760" max="11763" width="15" style="92" customWidth="1"/>
    <col min="11764" max="12013" width="8.85546875" style="92"/>
    <col min="12014" max="12014" width="37.42578125" style="92" customWidth="1"/>
    <col min="12015" max="12015" width="13.42578125" style="92" customWidth="1"/>
    <col min="12016" max="12019" width="15" style="92" customWidth="1"/>
    <col min="12020" max="12269" width="8.85546875" style="92"/>
    <col min="12270" max="12270" width="37.42578125" style="92" customWidth="1"/>
    <col min="12271" max="12271" width="13.42578125" style="92" customWidth="1"/>
    <col min="12272" max="12275" width="15" style="92" customWidth="1"/>
    <col min="12276" max="12525" width="8.85546875" style="92"/>
    <col min="12526" max="12526" width="37.42578125" style="92" customWidth="1"/>
    <col min="12527" max="12527" width="13.42578125" style="92" customWidth="1"/>
    <col min="12528" max="12531" width="15" style="92" customWidth="1"/>
    <col min="12532" max="12781" width="8.85546875" style="92"/>
    <col min="12782" max="12782" width="37.42578125" style="92" customWidth="1"/>
    <col min="12783" max="12783" width="13.42578125" style="92" customWidth="1"/>
    <col min="12784" max="12787" width="15" style="92" customWidth="1"/>
    <col min="12788" max="13037" width="8.85546875" style="92"/>
    <col min="13038" max="13038" width="37.42578125" style="92" customWidth="1"/>
    <col min="13039" max="13039" width="13.42578125" style="92" customWidth="1"/>
    <col min="13040" max="13043" width="15" style="92" customWidth="1"/>
    <col min="13044" max="13293" width="8.85546875" style="92"/>
    <col min="13294" max="13294" width="37.42578125" style="92" customWidth="1"/>
    <col min="13295" max="13295" width="13.42578125" style="92" customWidth="1"/>
    <col min="13296" max="13299" width="15" style="92" customWidth="1"/>
    <col min="13300" max="13549" width="8.85546875" style="92"/>
    <col min="13550" max="13550" width="37.42578125" style="92" customWidth="1"/>
    <col min="13551" max="13551" width="13.42578125" style="92" customWidth="1"/>
    <col min="13552" max="13555" width="15" style="92" customWidth="1"/>
    <col min="13556" max="13805" width="8.85546875" style="92"/>
    <col min="13806" max="13806" width="37.42578125" style="92" customWidth="1"/>
    <col min="13807" max="13807" width="13.42578125" style="92" customWidth="1"/>
    <col min="13808" max="13811" width="15" style="92" customWidth="1"/>
    <col min="13812" max="14061" width="8.85546875" style="92"/>
    <col min="14062" max="14062" width="37.42578125" style="92" customWidth="1"/>
    <col min="14063" max="14063" width="13.42578125" style="92" customWidth="1"/>
    <col min="14064" max="14067" width="15" style="92" customWidth="1"/>
    <col min="14068" max="14317" width="8.85546875" style="92"/>
    <col min="14318" max="14318" width="37.42578125" style="92" customWidth="1"/>
    <col min="14319" max="14319" width="13.42578125" style="92" customWidth="1"/>
    <col min="14320" max="14323" width="15" style="92" customWidth="1"/>
    <col min="14324" max="14573" width="8.85546875" style="92"/>
    <col min="14574" max="14574" width="37.42578125" style="92" customWidth="1"/>
    <col min="14575" max="14575" width="13.42578125" style="92" customWidth="1"/>
    <col min="14576" max="14579" width="15" style="92" customWidth="1"/>
    <col min="14580" max="14829" width="8.85546875" style="92"/>
    <col min="14830" max="14830" width="37.42578125" style="92" customWidth="1"/>
    <col min="14831" max="14831" width="13.42578125" style="92" customWidth="1"/>
    <col min="14832" max="14835" width="15" style="92" customWidth="1"/>
    <col min="14836" max="15085" width="8.85546875" style="92"/>
    <col min="15086" max="15086" width="37.42578125" style="92" customWidth="1"/>
    <col min="15087" max="15087" width="13.42578125" style="92" customWidth="1"/>
    <col min="15088" max="15091" width="15" style="92" customWidth="1"/>
    <col min="15092" max="15341" width="8.85546875" style="92"/>
    <col min="15342" max="15342" width="37.42578125" style="92" customWidth="1"/>
    <col min="15343" max="15343" width="13.42578125" style="92" customWidth="1"/>
    <col min="15344" max="15347" width="15" style="92" customWidth="1"/>
    <col min="15348" max="15597" width="8.85546875" style="92"/>
    <col min="15598" max="15598" width="37.42578125" style="92" customWidth="1"/>
    <col min="15599" max="15599" width="13.42578125" style="92" customWidth="1"/>
    <col min="15600" max="15603" width="15" style="92" customWidth="1"/>
    <col min="15604" max="15853" width="8.85546875" style="92"/>
    <col min="15854" max="15854" width="37.42578125" style="92" customWidth="1"/>
    <col min="15855" max="15855" width="13.42578125" style="92" customWidth="1"/>
    <col min="15856" max="15859" width="15" style="92" customWidth="1"/>
    <col min="15860" max="16109" width="8.85546875" style="92"/>
    <col min="16110" max="16110" width="37.42578125" style="92" customWidth="1"/>
    <col min="16111" max="16111" width="13.42578125" style="92" customWidth="1"/>
    <col min="16112" max="16115" width="15" style="92" customWidth="1"/>
    <col min="16116" max="16384" width="8.85546875" style="92"/>
  </cols>
  <sheetData>
    <row r="1" spans="1:9" ht="21.6" customHeight="1">
      <c r="A1" s="59" t="s">
        <v>157</v>
      </c>
      <c r="B1" s="93"/>
      <c r="C1" s="125"/>
      <c r="D1" s="125"/>
      <c r="E1" s="125"/>
      <c r="F1" s="125"/>
    </row>
    <row r="2" spans="1:9" ht="48">
      <c r="A2" s="94" t="s">
        <v>62</v>
      </c>
      <c r="B2" s="140" t="s">
        <v>90</v>
      </c>
      <c r="C2" s="154" t="s">
        <v>150</v>
      </c>
      <c r="D2" s="154" t="s">
        <v>151</v>
      </c>
      <c r="E2" s="136" t="s">
        <v>155</v>
      </c>
      <c r="F2" s="136" t="s">
        <v>152</v>
      </c>
    </row>
    <row r="3" spans="1:9">
      <c r="A3" s="95"/>
      <c r="B3" s="96"/>
      <c r="C3" s="126"/>
      <c r="D3" s="126"/>
      <c r="E3" s="126"/>
      <c r="F3" s="126"/>
    </row>
    <row r="4" spans="1:9">
      <c r="A4" s="32" t="s">
        <v>13</v>
      </c>
      <c r="B4" s="21"/>
      <c r="C4" s="150">
        <v>464102658</v>
      </c>
      <c r="D4" s="150">
        <v>261052161</v>
      </c>
      <c r="E4" s="213">
        <v>406504381</v>
      </c>
      <c r="F4" s="213">
        <v>174322907</v>
      </c>
    </row>
    <row r="5" spans="1:9">
      <c r="A5" s="84"/>
      <c r="B5" s="24"/>
      <c r="C5" s="24"/>
      <c r="D5" s="24"/>
      <c r="E5" s="17"/>
      <c r="F5" s="17"/>
    </row>
    <row r="6" spans="1:9">
      <c r="A6" s="84" t="s">
        <v>52</v>
      </c>
      <c r="B6" s="24"/>
      <c r="C6" s="24"/>
      <c r="D6" s="24"/>
      <c r="E6" s="17"/>
      <c r="F6" s="17"/>
    </row>
    <row r="7" spans="1:9">
      <c r="A7" s="85"/>
      <c r="B7" s="24"/>
      <c r="C7" s="17"/>
      <c r="D7" s="17"/>
      <c r="E7" s="17"/>
      <c r="F7" s="17"/>
    </row>
    <row r="8" spans="1:9">
      <c r="A8" s="84" t="s">
        <v>60</v>
      </c>
      <c r="B8" s="17"/>
      <c r="C8" s="17"/>
      <c r="D8" s="17"/>
      <c r="E8" s="17"/>
      <c r="F8" s="17"/>
    </row>
    <row r="9" spans="1:9">
      <c r="A9" s="85" t="s">
        <v>119</v>
      </c>
      <c r="B9" s="51">
        <v>17</v>
      </c>
      <c r="C9" s="196">
        <v>-3476458</v>
      </c>
      <c r="D9" s="196">
        <v>402358</v>
      </c>
      <c r="E9" s="214">
        <v>943211</v>
      </c>
      <c r="F9" s="214">
        <v>5829494</v>
      </c>
    </row>
    <row r="10" spans="1:9" ht="24">
      <c r="A10" s="85" t="s">
        <v>120</v>
      </c>
      <c r="B10" s="197">
        <v>17</v>
      </c>
      <c r="C10" s="196">
        <v>695292</v>
      </c>
      <c r="D10" s="196">
        <v>-80471</v>
      </c>
      <c r="E10" s="214">
        <v>-188642</v>
      </c>
      <c r="F10" s="214">
        <v>-1165898</v>
      </c>
    </row>
    <row r="11" spans="1:9">
      <c r="A11" s="85"/>
      <c r="B11" s="51"/>
      <c r="C11" s="198"/>
      <c r="D11" s="198"/>
      <c r="E11" s="215"/>
      <c r="F11" s="215"/>
    </row>
    <row r="12" spans="1:9">
      <c r="A12" s="84" t="s">
        <v>61</v>
      </c>
      <c r="B12" s="51"/>
      <c r="C12" s="198"/>
      <c r="D12" s="198"/>
      <c r="E12" s="215"/>
      <c r="F12" s="215"/>
    </row>
    <row r="13" spans="1:9" ht="24">
      <c r="A13" s="85" t="s">
        <v>162</v>
      </c>
      <c r="B13" s="51">
        <v>17</v>
      </c>
      <c r="C13" s="199">
        <v>1012314</v>
      </c>
      <c r="D13" s="199">
        <v>-1546590</v>
      </c>
      <c r="E13" s="216">
        <v>-246048</v>
      </c>
      <c r="F13" s="216">
        <v>-1771548</v>
      </c>
      <c r="I13" s="66"/>
    </row>
    <row r="14" spans="1:9" ht="24">
      <c r="A14" s="85" t="s">
        <v>163</v>
      </c>
      <c r="B14" s="51">
        <v>17</v>
      </c>
      <c r="C14" s="199">
        <v>-50616</v>
      </c>
      <c r="D14" s="199">
        <v>77329</v>
      </c>
      <c r="E14" s="216">
        <v>12302</v>
      </c>
      <c r="F14" s="216">
        <v>88576</v>
      </c>
    </row>
    <row r="15" spans="1:9" s="97" customFormat="1">
      <c r="A15" s="200" t="s">
        <v>122</v>
      </c>
      <c r="B15" s="51">
        <v>17</v>
      </c>
      <c r="C15" s="114">
        <v>18564442</v>
      </c>
      <c r="D15" s="114">
        <v>16941362</v>
      </c>
      <c r="E15" s="216">
        <v>-91424823</v>
      </c>
      <c r="F15" s="216">
        <v>-88035540</v>
      </c>
      <c r="I15" s="61"/>
    </row>
    <row r="16" spans="1:9" s="97" customFormat="1" ht="36">
      <c r="A16" s="201" t="s">
        <v>123</v>
      </c>
      <c r="B16" s="51">
        <v>17</v>
      </c>
      <c r="C16" s="199">
        <v>-3712888</v>
      </c>
      <c r="D16" s="199">
        <v>-3388272</v>
      </c>
      <c r="E16" s="216">
        <v>18284965</v>
      </c>
      <c r="F16" s="216">
        <v>17607108</v>
      </c>
      <c r="I16" s="184"/>
    </row>
    <row r="17" spans="1:6">
      <c r="A17" s="32" t="s">
        <v>121</v>
      </c>
      <c r="B17" s="21"/>
      <c r="C17" s="202">
        <v>13032086</v>
      </c>
      <c r="D17" s="202">
        <v>12405716</v>
      </c>
      <c r="E17" s="217">
        <v>-72619035</v>
      </c>
      <c r="F17" s="217">
        <v>-67447808</v>
      </c>
    </row>
    <row r="18" spans="1:6">
      <c r="A18" s="32"/>
      <c r="B18" s="21"/>
      <c r="C18" s="21"/>
      <c r="D18" s="21"/>
      <c r="E18" s="25"/>
      <c r="F18" s="25"/>
    </row>
    <row r="19" spans="1:6" ht="12.75" thickBot="1">
      <c r="A19" s="98" t="s">
        <v>32</v>
      </c>
      <c r="B19" s="55"/>
      <c r="C19" s="152">
        <v>477134744</v>
      </c>
      <c r="D19" s="152">
        <v>273457877</v>
      </c>
      <c r="E19" s="149">
        <v>333885346</v>
      </c>
      <c r="F19" s="149">
        <v>106875099</v>
      </c>
    </row>
    <row r="20" spans="1:6" ht="12.75" thickTop="1">
      <c r="A20" s="99"/>
      <c r="B20" s="100"/>
      <c r="C20" s="127"/>
      <c r="D20" s="127"/>
      <c r="E20" s="127"/>
      <c r="F20" s="127"/>
    </row>
    <row r="21" spans="1:6">
      <c r="A21" s="101"/>
      <c r="B21" s="102"/>
      <c r="C21" s="128"/>
      <c r="D21" s="128"/>
      <c r="E21" s="128"/>
      <c r="F21" s="128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5"/>
  <sheetViews>
    <sheetView showGridLines="0" view="pageBreakPreview" topLeftCell="A10" zoomScale="115" zoomScaleNormal="90" zoomScaleSheetLayoutView="115" workbookViewId="0">
      <selection activeCell="A3" sqref="A3"/>
    </sheetView>
  </sheetViews>
  <sheetFormatPr defaultColWidth="9.140625" defaultRowHeight="12"/>
  <cols>
    <col min="1" max="1" width="36.140625" style="71" customWidth="1"/>
    <col min="2" max="2" width="12" style="71" customWidth="1"/>
    <col min="3" max="3" width="10.85546875" style="71" customWidth="1"/>
    <col min="4" max="4" width="12" style="71" customWidth="1"/>
    <col min="5" max="5" width="19.28515625" style="71" customWidth="1"/>
    <col min="6" max="6" width="19.140625" style="71" customWidth="1"/>
    <col min="7" max="7" width="23" style="71" customWidth="1"/>
    <col min="8" max="8" width="14.140625" style="71" customWidth="1"/>
    <col min="9" max="9" width="13.42578125" style="71" bestFit="1" customWidth="1"/>
    <col min="10" max="10" width="12.5703125" style="71" bestFit="1" customWidth="1"/>
    <col min="11" max="11" width="13.42578125" style="71" bestFit="1" customWidth="1"/>
    <col min="12" max="16384" width="9.140625" style="71"/>
  </cols>
  <sheetData>
    <row r="1" spans="1:13" ht="30.75" customHeight="1">
      <c r="A1" s="219" t="s">
        <v>158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3" ht="48">
      <c r="A2" s="104"/>
      <c r="B2" s="105"/>
      <c r="C2" s="105"/>
      <c r="D2" s="105"/>
      <c r="E2" s="209" t="s">
        <v>167</v>
      </c>
      <c r="F2" s="210"/>
      <c r="G2" s="139" t="s">
        <v>166</v>
      </c>
      <c r="H2" s="106"/>
      <c r="I2" s="211" t="s">
        <v>70</v>
      </c>
      <c r="J2" s="212"/>
      <c r="K2" s="105"/>
    </row>
    <row r="3" spans="1:13" s="108" customFormat="1" ht="60">
      <c r="A3" s="107" t="s">
        <v>62</v>
      </c>
      <c r="B3" s="174" t="s">
        <v>48</v>
      </c>
      <c r="C3" s="174" t="s">
        <v>34</v>
      </c>
      <c r="D3" s="174" t="s">
        <v>111</v>
      </c>
      <c r="E3" s="173" t="s">
        <v>164</v>
      </c>
      <c r="F3" s="175" t="s">
        <v>122</v>
      </c>
      <c r="G3" s="204" t="s">
        <v>165</v>
      </c>
      <c r="H3" s="204" t="s">
        <v>148</v>
      </c>
      <c r="I3" s="174" t="s">
        <v>110</v>
      </c>
      <c r="J3" s="175" t="s">
        <v>13</v>
      </c>
      <c r="K3" s="174" t="s">
        <v>49</v>
      </c>
    </row>
    <row r="4" spans="1:13" ht="18.600000000000001" customHeight="1">
      <c r="A4" s="157" t="s">
        <v>101</v>
      </c>
      <c r="B4" s="120">
        <v>350910000</v>
      </c>
      <c r="C4" s="120">
        <v>27920283</v>
      </c>
      <c r="D4" s="120">
        <v>8252</v>
      </c>
      <c r="E4" s="120">
        <v>10658913</v>
      </c>
      <c r="F4" s="133">
        <v>-6039879</v>
      </c>
      <c r="G4" s="133">
        <v>-13413478</v>
      </c>
      <c r="H4" s="120">
        <v>472233474</v>
      </c>
      <c r="I4" s="120">
        <v>1317048020</v>
      </c>
      <c r="J4" s="120">
        <v>594856111</v>
      </c>
      <c r="K4" s="120">
        <v>2754181696</v>
      </c>
    </row>
    <row r="5" spans="1:13">
      <c r="A5" s="33"/>
      <c r="B5" s="18"/>
      <c r="C5" s="18"/>
      <c r="D5" s="18"/>
      <c r="E5" s="18"/>
      <c r="F5" s="18"/>
      <c r="G5" s="18"/>
      <c r="H5" s="18"/>
      <c r="I5" s="34"/>
      <c r="J5" s="34"/>
      <c r="K5" s="18"/>
    </row>
    <row r="6" spans="1:13">
      <c r="A6" s="33" t="s">
        <v>13</v>
      </c>
      <c r="B6" s="17" t="s">
        <v>85</v>
      </c>
      <c r="C6" s="17" t="s">
        <v>85</v>
      </c>
      <c r="D6" s="17" t="s">
        <v>85</v>
      </c>
      <c r="E6" s="17" t="s">
        <v>85</v>
      </c>
      <c r="F6" s="17" t="s">
        <v>85</v>
      </c>
      <c r="G6" s="17" t="s">
        <v>85</v>
      </c>
      <c r="H6" s="17" t="s">
        <v>85</v>
      </c>
      <c r="I6" s="17" t="s">
        <v>85</v>
      </c>
      <c r="J6" s="206">
        <v>406504381</v>
      </c>
      <c r="K6" s="206">
        <v>406504381</v>
      </c>
    </row>
    <row r="7" spans="1:13">
      <c r="A7" s="35" t="s">
        <v>125</v>
      </c>
      <c r="B7" s="218" t="s">
        <v>85</v>
      </c>
      <c r="C7" s="218" t="s">
        <v>85</v>
      </c>
      <c r="D7" s="218" t="s">
        <v>85</v>
      </c>
      <c r="E7" s="148">
        <v>-233746</v>
      </c>
      <c r="F7" s="148">
        <v>-73139858</v>
      </c>
      <c r="G7" s="148">
        <v>754569</v>
      </c>
      <c r="H7" s="148" t="s">
        <v>85</v>
      </c>
      <c r="I7" s="148" t="s">
        <v>85</v>
      </c>
      <c r="J7" s="148" t="s">
        <v>85</v>
      </c>
      <c r="K7" s="148">
        <v>-72619035</v>
      </c>
    </row>
    <row r="8" spans="1:13" ht="10.5" customHeight="1">
      <c r="A8" s="36"/>
      <c r="B8" s="20"/>
      <c r="C8" s="20"/>
      <c r="D8" s="20"/>
      <c r="E8" s="203"/>
      <c r="F8" s="203"/>
      <c r="G8" s="203"/>
      <c r="H8" s="203"/>
      <c r="I8" s="203"/>
      <c r="J8" s="203"/>
      <c r="K8" s="203"/>
    </row>
    <row r="9" spans="1:13">
      <c r="A9" s="35" t="s">
        <v>71</v>
      </c>
      <c r="B9" s="34" t="s">
        <v>85</v>
      </c>
      <c r="C9" s="34" t="s">
        <v>85</v>
      </c>
      <c r="D9" s="34" t="s">
        <v>85</v>
      </c>
      <c r="E9" s="206">
        <v>-233746</v>
      </c>
      <c r="F9" s="206">
        <v>-73139858</v>
      </c>
      <c r="G9" s="206">
        <v>754569</v>
      </c>
      <c r="H9" s="206" t="s">
        <v>85</v>
      </c>
      <c r="I9" s="206" t="s">
        <v>85</v>
      </c>
      <c r="J9" s="206">
        <v>406504381</v>
      </c>
      <c r="K9" s="206">
        <v>333885346</v>
      </c>
    </row>
    <row r="10" spans="1:13">
      <c r="A10" s="35"/>
      <c r="B10" s="34"/>
      <c r="C10" s="34"/>
      <c r="D10" s="34"/>
      <c r="E10" s="206"/>
      <c r="F10" s="206"/>
      <c r="G10" s="206"/>
      <c r="H10" s="206"/>
      <c r="I10" s="206"/>
      <c r="J10" s="206"/>
      <c r="K10" s="206"/>
      <c r="M10" s="73"/>
    </row>
    <row r="11" spans="1:13">
      <c r="A11" s="33" t="s">
        <v>36</v>
      </c>
      <c r="B11" s="34" t="s">
        <v>85</v>
      </c>
      <c r="C11" s="34" t="s">
        <v>85</v>
      </c>
      <c r="D11" s="34" t="s">
        <v>85</v>
      </c>
      <c r="E11" s="206" t="s">
        <v>85</v>
      </c>
      <c r="F11" s="206" t="s">
        <v>85</v>
      </c>
      <c r="G11" s="206" t="s">
        <v>85</v>
      </c>
      <c r="H11" s="206">
        <v>18247320</v>
      </c>
      <c r="I11" s="206">
        <v>576608791</v>
      </c>
      <c r="J11" s="206">
        <v>-594856111</v>
      </c>
      <c r="K11" s="206" t="s">
        <v>85</v>
      </c>
    </row>
    <row r="12" spans="1:13" ht="13.5" customHeight="1">
      <c r="A12" s="33" t="s">
        <v>144</v>
      </c>
      <c r="B12" s="34" t="s">
        <v>85</v>
      </c>
      <c r="C12" s="34" t="s">
        <v>85</v>
      </c>
      <c r="D12" s="34" t="s">
        <v>85</v>
      </c>
      <c r="E12" s="206" t="s">
        <v>85</v>
      </c>
      <c r="F12" s="206" t="s">
        <v>85</v>
      </c>
      <c r="G12" s="206" t="s">
        <v>85</v>
      </c>
      <c r="H12" s="206" t="s">
        <v>85</v>
      </c>
      <c r="I12" s="206">
        <v>-200018700</v>
      </c>
      <c r="J12" s="206" t="s">
        <v>85</v>
      </c>
      <c r="K12" s="206">
        <v>-200018700</v>
      </c>
    </row>
    <row r="13" spans="1:13" ht="10.5" customHeight="1">
      <c r="A13" s="36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3" ht="12" customHeight="1">
      <c r="A14" s="109" t="s">
        <v>169</v>
      </c>
      <c r="B14" s="23">
        <v>350910000</v>
      </c>
      <c r="C14" s="23">
        <v>27920283</v>
      </c>
      <c r="D14" s="23">
        <v>8252</v>
      </c>
      <c r="E14" s="23">
        <v>10425167</v>
      </c>
      <c r="F14" s="132">
        <v>-79179737</v>
      </c>
      <c r="G14" s="132">
        <v>-12658909</v>
      </c>
      <c r="H14" s="132">
        <v>490480794</v>
      </c>
      <c r="I14" s="132">
        <v>1693638111</v>
      </c>
      <c r="J14" s="132">
        <v>406504381</v>
      </c>
      <c r="K14" s="132">
        <v>2888048342</v>
      </c>
    </row>
    <row r="15" spans="1:13" ht="18.75" customHeight="1">
      <c r="A15" s="167"/>
      <c r="B15" s="88"/>
      <c r="C15" s="88"/>
      <c r="D15" s="88"/>
      <c r="E15" s="88"/>
      <c r="F15" s="135"/>
      <c r="G15" s="135"/>
      <c r="H15" s="135"/>
      <c r="I15" s="135"/>
      <c r="J15" s="135"/>
      <c r="K15" s="135"/>
    </row>
    <row r="16" spans="1:13">
      <c r="A16" s="109" t="s">
        <v>102</v>
      </c>
      <c r="B16" s="22">
        <v>350910000</v>
      </c>
      <c r="C16" s="22">
        <v>27920283</v>
      </c>
      <c r="D16" s="22">
        <v>8252</v>
      </c>
      <c r="E16" s="22">
        <v>11066300</v>
      </c>
      <c r="F16" s="134">
        <v>-154407851</v>
      </c>
      <c r="G16" s="134">
        <v>-1652515</v>
      </c>
      <c r="H16" s="134">
        <v>438410802</v>
      </c>
      <c r="I16" s="134">
        <v>1545689403</v>
      </c>
      <c r="J16" s="134">
        <v>841910674</v>
      </c>
      <c r="K16" s="134">
        <v>3059855348</v>
      </c>
    </row>
    <row r="17" spans="1:11">
      <c r="A17" s="121"/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21" customHeight="1">
      <c r="A18" s="35" t="s">
        <v>13</v>
      </c>
      <c r="B18" s="34" t="s">
        <v>85</v>
      </c>
      <c r="C18" s="34" t="s">
        <v>85</v>
      </c>
      <c r="D18" s="34" t="s">
        <v>85</v>
      </c>
      <c r="E18" s="34" t="s">
        <v>85</v>
      </c>
      <c r="F18" s="34" t="s">
        <v>85</v>
      </c>
      <c r="G18" s="34" t="s">
        <v>85</v>
      </c>
      <c r="H18" s="34" t="s">
        <v>85</v>
      </c>
      <c r="I18" s="34" t="s">
        <v>85</v>
      </c>
      <c r="J18" s="34">
        <v>464102658</v>
      </c>
      <c r="K18" s="88">
        <v>464102658</v>
      </c>
    </row>
    <row r="19" spans="1:11">
      <c r="A19" s="35" t="s">
        <v>52</v>
      </c>
      <c r="B19" s="34" t="s">
        <v>85</v>
      </c>
      <c r="C19" s="34" t="s">
        <v>85</v>
      </c>
      <c r="D19" s="34" t="s">
        <v>85</v>
      </c>
      <c r="E19" s="34">
        <v>961698</v>
      </c>
      <c r="F19" s="207">
        <v>14851554</v>
      </c>
      <c r="G19" s="148">
        <v>-2781166</v>
      </c>
      <c r="H19" s="34" t="s">
        <v>85</v>
      </c>
      <c r="I19" s="34" t="s">
        <v>85</v>
      </c>
      <c r="J19" s="34" t="s">
        <v>85</v>
      </c>
      <c r="K19" s="205">
        <v>13032086</v>
      </c>
    </row>
    <row r="20" spans="1:11" ht="10.5" customHeight="1">
      <c r="A20" s="36"/>
      <c r="B20" s="31"/>
      <c r="C20" s="31"/>
      <c r="D20" s="31"/>
      <c r="E20" s="30"/>
      <c r="F20" s="30"/>
      <c r="G20" s="30"/>
      <c r="H20" s="30"/>
      <c r="I20" s="30"/>
      <c r="J20" s="30"/>
      <c r="K20" s="30"/>
    </row>
    <row r="21" spans="1:11" s="170" customFormat="1">
      <c r="A21" s="172" t="s">
        <v>71</v>
      </c>
      <c r="B21" s="168" t="s">
        <v>85</v>
      </c>
      <c r="C21" s="168" t="s">
        <v>85</v>
      </c>
      <c r="D21" s="168" t="s">
        <v>85</v>
      </c>
      <c r="E21" s="148">
        <v>961698</v>
      </c>
      <c r="F21" s="148">
        <v>14851554</v>
      </c>
      <c r="G21" s="148">
        <v>-2781166</v>
      </c>
      <c r="H21" s="148" t="s">
        <v>85</v>
      </c>
      <c r="I21" s="148" t="s">
        <v>85</v>
      </c>
      <c r="J21" s="148">
        <v>464102658</v>
      </c>
      <c r="K21" s="169">
        <v>477134744</v>
      </c>
    </row>
    <row r="22" spans="1:11" s="170" customFormat="1">
      <c r="A22" s="172"/>
      <c r="B22" s="168"/>
      <c r="C22" s="168"/>
      <c r="D22" s="168"/>
      <c r="E22" s="148"/>
      <c r="F22" s="148"/>
      <c r="G22" s="148"/>
      <c r="H22" s="148"/>
      <c r="I22" s="148"/>
      <c r="J22" s="148"/>
      <c r="K22" s="169"/>
    </row>
    <row r="23" spans="1:11">
      <c r="A23" s="33" t="s">
        <v>36</v>
      </c>
      <c r="B23" s="34" t="s">
        <v>85</v>
      </c>
      <c r="C23" s="34" t="s">
        <v>85</v>
      </c>
      <c r="D23" s="34" t="s">
        <v>85</v>
      </c>
      <c r="E23" s="148" t="s">
        <v>85</v>
      </c>
      <c r="F23" s="148" t="s">
        <v>85</v>
      </c>
      <c r="G23" s="148" t="s">
        <v>85</v>
      </c>
      <c r="H23" s="148">
        <v>33336450</v>
      </c>
      <c r="I23" s="148">
        <v>808574224</v>
      </c>
      <c r="J23" s="148">
        <v>-841910674</v>
      </c>
      <c r="K23" s="34" t="s">
        <v>85</v>
      </c>
    </row>
    <row r="24" spans="1:11">
      <c r="A24" s="33" t="s">
        <v>144</v>
      </c>
      <c r="B24" s="34" t="s">
        <v>85</v>
      </c>
      <c r="C24" s="34" t="s">
        <v>85</v>
      </c>
      <c r="D24" s="34" t="s">
        <v>85</v>
      </c>
      <c r="E24" s="148" t="s">
        <v>85</v>
      </c>
      <c r="F24" s="148" t="s">
        <v>85</v>
      </c>
      <c r="G24" s="148" t="s">
        <v>85</v>
      </c>
      <c r="H24" s="148" t="s">
        <v>85</v>
      </c>
      <c r="I24" s="148">
        <v>-350910000</v>
      </c>
      <c r="J24" s="148" t="s">
        <v>85</v>
      </c>
      <c r="K24" s="135">
        <v>-350910000</v>
      </c>
    </row>
    <row r="25" spans="1:11" ht="10.5" customHeight="1">
      <c r="A25" s="37"/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2.75" thickBot="1">
      <c r="A26" s="159" t="s">
        <v>124</v>
      </c>
      <c r="B26" s="160">
        <v>350910000</v>
      </c>
      <c r="C26" s="160">
        <v>27920283</v>
      </c>
      <c r="D26" s="160">
        <v>8252</v>
      </c>
      <c r="E26" s="160">
        <v>12027998</v>
      </c>
      <c r="F26" s="161">
        <v>-139556297</v>
      </c>
      <c r="G26" s="161">
        <v>-4433681</v>
      </c>
      <c r="H26" s="161">
        <v>471747252</v>
      </c>
      <c r="I26" s="161">
        <v>2003353627</v>
      </c>
      <c r="J26" s="161">
        <v>464102658</v>
      </c>
      <c r="K26" s="161">
        <v>3186080092</v>
      </c>
    </row>
    <row r="27" spans="1:11" ht="12.75" thickTop="1">
      <c r="A27" s="158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42" spans="3:4">
      <c r="D42" s="147"/>
    </row>
    <row r="43" spans="3:4">
      <c r="C43" s="145"/>
      <c r="D43" s="146"/>
    </row>
    <row r="44" spans="3:4">
      <c r="C44" s="145"/>
      <c r="D44" s="146"/>
    </row>
    <row r="45" spans="3:4">
      <c r="C45" s="145"/>
      <c r="D45" s="146"/>
    </row>
  </sheetData>
  <mergeCells count="2">
    <mergeCell ref="E2:F2"/>
    <mergeCell ref="I2:J2"/>
  </mergeCells>
  <pageMargins left="0.7" right="0.7" top="0.75" bottom="0.75" header="0.3" footer="0.3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65"/>
  <sheetViews>
    <sheetView showGridLines="0" tabSelected="1" view="pageBreakPreview" zoomScale="115" zoomScaleNormal="100" zoomScaleSheetLayoutView="115" workbookViewId="0">
      <selection activeCell="A29" sqref="A29"/>
    </sheetView>
  </sheetViews>
  <sheetFormatPr defaultRowHeight="12"/>
  <cols>
    <col min="1" max="1" width="63.5703125" style="92" customWidth="1"/>
    <col min="2" max="2" width="6.140625" style="2" bestFit="1" customWidth="1"/>
    <col min="3" max="3" width="18.28515625" style="2" bestFit="1" customWidth="1"/>
    <col min="4" max="4" width="18.140625" style="112" bestFit="1" customWidth="1"/>
    <col min="5" max="5" width="6.5703125" style="1" customWidth="1"/>
    <col min="6" max="6" width="10.140625" style="1" bestFit="1" customWidth="1"/>
    <col min="7" max="242" width="9.140625" style="1"/>
    <col min="243" max="243" width="46" style="1" customWidth="1"/>
    <col min="244" max="244" width="18.85546875" style="1" customWidth="1"/>
    <col min="245" max="246" width="15" style="1" customWidth="1"/>
    <col min="247" max="498" width="9.140625" style="1"/>
    <col min="499" max="499" width="46" style="1" customWidth="1"/>
    <col min="500" max="500" width="18.85546875" style="1" customWidth="1"/>
    <col min="501" max="502" width="15" style="1" customWidth="1"/>
    <col min="503" max="754" width="9.140625" style="1"/>
    <col min="755" max="755" width="46" style="1" customWidth="1"/>
    <col min="756" max="756" width="18.85546875" style="1" customWidth="1"/>
    <col min="757" max="758" width="15" style="1" customWidth="1"/>
    <col min="759" max="1010" width="9.140625" style="1"/>
    <col min="1011" max="1011" width="46" style="1" customWidth="1"/>
    <col min="1012" max="1012" width="18.85546875" style="1" customWidth="1"/>
    <col min="1013" max="1014" width="15" style="1" customWidth="1"/>
    <col min="1015" max="1266" width="9.140625" style="1"/>
    <col min="1267" max="1267" width="46" style="1" customWidth="1"/>
    <col min="1268" max="1268" width="18.85546875" style="1" customWidth="1"/>
    <col min="1269" max="1270" width="15" style="1" customWidth="1"/>
    <col min="1271" max="1522" width="9.140625" style="1"/>
    <col min="1523" max="1523" width="46" style="1" customWidth="1"/>
    <col min="1524" max="1524" width="18.85546875" style="1" customWidth="1"/>
    <col min="1525" max="1526" width="15" style="1" customWidth="1"/>
    <col min="1527" max="1778" width="9.140625" style="1"/>
    <col min="1779" max="1779" width="46" style="1" customWidth="1"/>
    <col min="1780" max="1780" width="18.85546875" style="1" customWidth="1"/>
    <col min="1781" max="1782" width="15" style="1" customWidth="1"/>
    <col min="1783" max="2034" width="9.140625" style="1"/>
    <col min="2035" max="2035" width="46" style="1" customWidth="1"/>
    <col min="2036" max="2036" width="18.85546875" style="1" customWidth="1"/>
    <col min="2037" max="2038" width="15" style="1" customWidth="1"/>
    <col min="2039" max="2290" width="9.140625" style="1"/>
    <col min="2291" max="2291" width="46" style="1" customWidth="1"/>
    <col min="2292" max="2292" width="18.85546875" style="1" customWidth="1"/>
    <col min="2293" max="2294" width="15" style="1" customWidth="1"/>
    <col min="2295" max="2546" width="9.140625" style="1"/>
    <col min="2547" max="2547" width="46" style="1" customWidth="1"/>
    <col min="2548" max="2548" width="18.85546875" style="1" customWidth="1"/>
    <col min="2549" max="2550" width="15" style="1" customWidth="1"/>
    <col min="2551" max="2802" width="9.140625" style="1"/>
    <col min="2803" max="2803" width="46" style="1" customWidth="1"/>
    <col min="2804" max="2804" width="18.85546875" style="1" customWidth="1"/>
    <col min="2805" max="2806" width="15" style="1" customWidth="1"/>
    <col min="2807" max="3058" width="9.140625" style="1"/>
    <col min="3059" max="3059" width="46" style="1" customWidth="1"/>
    <col min="3060" max="3060" width="18.85546875" style="1" customWidth="1"/>
    <col min="3061" max="3062" width="15" style="1" customWidth="1"/>
    <col min="3063" max="3314" width="9.140625" style="1"/>
    <col min="3315" max="3315" width="46" style="1" customWidth="1"/>
    <col min="3316" max="3316" width="18.85546875" style="1" customWidth="1"/>
    <col min="3317" max="3318" width="15" style="1" customWidth="1"/>
    <col min="3319" max="3570" width="9.140625" style="1"/>
    <col min="3571" max="3571" width="46" style="1" customWidth="1"/>
    <col min="3572" max="3572" width="18.85546875" style="1" customWidth="1"/>
    <col min="3573" max="3574" width="15" style="1" customWidth="1"/>
    <col min="3575" max="3826" width="9.140625" style="1"/>
    <col min="3827" max="3827" width="46" style="1" customWidth="1"/>
    <col min="3828" max="3828" width="18.85546875" style="1" customWidth="1"/>
    <col min="3829" max="3830" width="15" style="1" customWidth="1"/>
    <col min="3831" max="4082" width="9.140625" style="1"/>
    <col min="4083" max="4083" width="46" style="1" customWidth="1"/>
    <col min="4084" max="4084" width="18.85546875" style="1" customWidth="1"/>
    <col min="4085" max="4086" width="15" style="1" customWidth="1"/>
    <col min="4087" max="4338" width="9.140625" style="1"/>
    <col min="4339" max="4339" width="46" style="1" customWidth="1"/>
    <col min="4340" max="4340" width="18.85546875" style="1" customWidth="1"/>
    <col min="4341" max="4342" width="15" style="1" customWidth="1"/>
    <col min="4343" max="4594" width="9.140625" style="1"/>
    <col min="4595" max="4595" width="46" style="1" customWidth="1"/>
    <col min="4596" max="4596" width="18.85546875" style="1" customWidth="1"/>
    <col min="4597" max="4598" width="15" style="1" customWidth="1"/>
    <col min="4599" max="4850" width="9.140625" style="1"/>
    <col min="4851" max="4851" width="46" style="1" customWidth="1"/>
    <col min="4852" max="4852" width="18.85546875" style="1" customWidth="1"/>
    <col min="4853" max="4854" width="15" style="1" customWidth="1"/>
    <col min="4855" max="5106" width="9.140625" style="1"/>
    <col min="5107" max="5107" width="46" style="1" customWidth="1"/>
    <col min="5108" max="5108" width="18.85546875" style="1" customWidth="1"/>
    <col min="5109" max="5110" width="15" style="1" customWidth="1"/>
    <col min="5111" max="5362" width="9.140625" style="1"/>
    <col min="5363" max="5363" width="46" style="1" customWidth="1"/>
    <col min="5364" max="5364" width="18.85546875" style="1" customWidth="1"/>
    <col min="5365" max="5366" width="15" style="1" customWidth="1"/>
    <col min="5367" max="5618" width="9.140625" style="1"/>
    <col min="5619" max="5619" width="46" style="1" customWidth="1"/>
    <col min="5620" max="5620" width="18.85546875" style="1" customWidth="1"/>
    <col min="5621" max="5622" width="15" style="1" customWidth="1"/>
    <col min="5623" max="5874" width="9.140625" style="1"/>
    <col min="5875" max="5875" width="46" style="1" customWidth="1"/>
    <col min="5876" max="5876" width="18.85546875" style="1" customWidth="1"/>
    <col min="5877" max="5878" width="15" style="1" customWidth="1"/>
    <col min="5879" max="6130" width="9.140625" style="1"/>
    <col min="6131" max="6131" width="46" style="1" customWidth="1"/>
    <col min="6132" max="6132" width="18.85546875" style="1" customWidth="1"/>
    <col min="6133" max="6134" width="15" style="1" customWidth="1"/>
    <col min="6135" max="6386" width="9.140625" style="1"/>
    <col min="6387" max="6387" width="46" style="1" customWidth="1"/>
    <col min="6388" max="6388" width="18.85546875" style="1" customWidth="1"/>
    <col min="6389" max="6390" width="15" style="1" customWidth="1"/>
    <col min="6391" max="6642" width="9.140625" style="1"/>
    <col min="6643" max="6643" width="46" style="1" customWidth="1"/>
    <col min="6644" max="6644" width="18.85546875" style="1" customWidth="1"/>
    <col min="6645" max="6646" width="15" style="1" customWidth="1"/>
    <col min="6647" max="6898" width="9.140625" style="1"/>
    <col min="6899" max="6899" width="46" style="1" customWidth="1"/>
    <col min="6900" max="6900" width="18.85546875" style="1" customWidth="1"/>
    <col min="6901" max="6902" width="15" style="1" customWidth="1"/>
    <col min="6903" max="7154" width="9.140625" style="1"/>
    <col min="7155" max="7155" width="46" style="1" customWidth="1"/>
    <col min="7156" max="7156" width="18.85546875" style="1" customWidth="1"/>
    <col min="7157" max="7158" width="15" style="1" customWidth="1"/>
    <col min="7159" max="7410" width="9.140625" style="1"/>
    <col min="7411" max="7411" width="46" style="1" customWidth="1"/>
    <col min="7412" max="7412" width="18.85546875" style="1" customWidth="1"/>
    <col min="7413" max="7414" width="15" style="1" customWidth="1"/>
    <col min="7415" max="7666" width="9.140625" style="1"/>
    <col min="7667" max="7667" width="46" style="1" customWidth="1"/>
    <col min="7668" max="7668" width="18.85546875" style="1" customWidth="1"/>
    <col min="7669" max="7670" width="15" style="1" customWidth="1"/>
    <col min="7671" max="7922" width="9.140625" style="1"/>
    <col min="7923" max="7923" width="46" style="1" customWidth="1"/>
    <col min="7924" max="7924" width="18.85546875" style="1" customWidth="1"/>
    <col min="7925" max="7926" width="15" style="1" customWidth="1"/>
    <col min="7927" max="8178" width="9.140625" style="1"/>
    <col min="8179" max="8179" width="46" style="1" customWidth="1"/>
    <col min="8180" max="8180" width="18.85546875" style="1" customWidth="1"/>
    <col min="8181" max="8182" width="15" style="1" customWidth="1"/>
    <col min="8183" max="8434" width="9.140625" style="1"/>
    <col min="8435" max="8435" width="46" style="1" customWidth="1"/>
    <col min="8436" max="8436" width="18.85546875" style="1" customWidth="1"/>
    <col min="8437" max="8438" width="15" style="1" customWidth="1"/>
    <col min="8439" max="8690" width="9.140625" style="1"/>
    <col min="8691" max="8691" width="46" style="1" customWidth="1"/>
    <col min="8692" max="8692" width="18.85546875" style="1" customWidth="1"/>
    <col min="8693" max="8694" width="15" style="1" customWidth="1"/>
    <col min="8695" max="8946" width="9.140625" style="1"/>
    <col min="8947" max="8947" width="46" style="1" customWidth="1"/>
    <col min="8948" max="8948" width="18.85546875" style="1" customWidth="1"/>
    <col min="8949" max="8950" width="15" style="1" customWidth="1"/>
    <col min="8951" max="9202" width="9.140625" style="1"/>
    <col min="9203" max="9203" width="46" style="1" customWidth="1"/>
    <col min="9204" max="9204" width="18.85546875" style="1" customWidth="1"/>
    <col min="9205" max="9206" width="15" style="1" customWidth="1"/>
    <col min="9207" max="9458" width="9.140625" style="1"/>
    <col min="9459" max="9459" width="46" style="1" customWidth="1"/>
    <col min="9460" max="9460" width="18.85546875" style="1" customWidth="1"/>
    <col min="9461" max="9462" width="15" style="1" customWidth="1"/>
    <col min="9463" max="9714" width="9.140625" style="1"/>
    <col min="9715" max="9715" width="46" style="1" customWidth="1"/>
    <col min="9716" max="9716" width="18.85546875" style="1" customWidth="1"/>
    <col min="9717" max="9718" width="15" style="1" customWidth="1"/>
    <col min="9719" max="9970" width="9.140625" style="1"/>
    <col min="9971" max="9971" width="46" style="1" customWidth="1"/>
    <col min="9972" max="9972" width="18.85546875" style="1" customWidth="1"/>
    <col min="9973" max="9974" width="15" style="1" customWidth="1"/>
    <col min="9975" max="10226" width="9.140625" style="1"/>
    <col min="10227" max="10227" width="46" style="1" customWidth="1"/>
    <col min="10228" max="10228" width="18.85546875" style="1" customWidth="1"/>
    <col min="10229" max="10230" width="15" style="1" customWidth="1"/>
    <col min="10231" max="10482" width="9.140625" style="1"/>
    <col min="10483" max="10483" width="46" style="1" customWidth="1"/>
    <col min="10484" max="10484" width="18.85546875" style="1" customWidth="1"/>
    <col min="10485" max="10486" width="15" style="1" customWidth="1"/>
    <col min="10487" max="10738" width="9.140625" style="1"/>
    <col min="10739" max="10739" width="46" style="1" customWidth="1"/>
    <col min="10740" max="10740" width="18.85546875" style="1" customWidth="1"/>
    <col min="10741" max="10742" width="15" style="1" customWidth="1"/>
    <col min="10743" max="10994" width="9.140625" style="1"/>
    <col min="10995" max="10995" width="46" style="1" customWidth="1"/>
    <col min="10996" max="10996" width="18.85546875" style="1" customWidth="1"/>
    <col min="10997" max="10998" width="15" style="1" customWidth="1"/>
    <col min="10999" max="11250" width="9.140625" style="1"/>
    <col min="11251" max="11251" width="46" style="1" customWidth="1"/>
    <col min="11252" max="11252" width="18.85546875" style="1" customWidth="1"/>
    <col min="11253" max="11254" width="15" style="1" customWidth="1"/>
    <col min="11255" max="11506" width="9.140625" style="1"/>
    <col min="11507" max="11507" width="46" style="1" customWidth="1"/>
    <col min="11508" max="11508" width="18.85546875" style="1" customWidth="1"/>
    <col min="11509" max="11510" width="15" style="1" customWidth="1"/>
    <col min="11511" max="11762" width="9.140625" style="1"/>
    <col min="11763" max="11763" width="46" style="1" customWidth="1"/>
    <col min="11764" max="11764" width="18.85546875" style="1" customWidth="1"/>
    <col min="11765" max="11766" width="15" style="1" customWidth="1"/>
    <col min="11767" max="12018" width="9.140625" style="1"/>
    <col min="12019" max="12019" width="46" style="1" customWidth="1"/>
    <col min="12020" max="12020" width="18.85546875" style="1" customWidth="1"/>
    <col min="12021" max="12022" width="15" style="1" customWidth="1"/>
    <col min="12023" max="12274" width="9.140625" style="1"/>
    <col min="12275" max="12275" width="46" style="1" customWidth="1"/>
    <col min="12276" max="12276" width="18.85546875" style="1" customWidth="1"/>
    <col min="12277" max="12278" width="15" style="1" customWidth="1"/>
    <col min="12279" max="12530" width="9.140625" style="1"/>
    <col min="12531" max="12531" width="46" style="1" customWidth="1"/>
    <col min="12532" max="12532" width="18.85546875" style="1" customWidth="1"/>
    <col min="12533" max="12534" width="15" style="1" customWidth="1"/>
    <col min="12535" max="12786" width="9.140625" style="1"/>
    <col min="12787" max="12787" width="46" style="1" customWidth="1"/>
    <col min="12788" max="12788" width="18.85546875" style="1" customWidth="1"/>
    <col min="12789" max="12790" width="15" style="1" customWidth="1"/>
    <col min="12791" max="13042" width="9.140625" style="1"/>
    <col min="13043" max="13043" width="46" style="1" customWidth="1"/>
    <col min="13044" max="13044" width="18.85546875" style="1" customWidth="1"/>
    <col min="13045" max="13046" width="15" style="1" customWidth="1"/>
    <col min="13047" max="13298" width="9.140625" style="1"/>
    <col min="13299" max="13299" width="46" style="1" customWidth="1"/>
    <col min="13300" max="13300" width="18.85546875" style="1" customWidth="1"/>
    <col min="13301" max="13302" width="15" style="1" customWidth="1"/>
    <col min="13303" max="13554" width="9.140625" style="1"/>
    <col min="13555" max="13555" width="46" style="1" customWidth="1"/>
    <col min="13556" max="13556" width="18.85546875" style="1" customWidth="1"/>
    <col min="13557" max="13558" width="15" style="1" customWidth="1"/>
    <col min="13559" max="13810" width="9.140625" style="1"/>
    <col min="13811" max="13811" width="46" style="1" customWidth="1"/>
    <col min="13812" max="13812" width="18.85546875" style="1" customWidth="1"/>
    <col min="13813" max="13814" width="15" style="1" customWidth="1"/>
    <col min="13815" max="14066" width="9.140625" style="1"/>
    <col min="14067" max="14067" width="46" style="1" customWidth="1"/>
    <col min="14068" max="14068" width="18.85546875" style="1" customWidth="1"/>
    <col min="14069" max="14070" width="15" style="1" customWidth="1"/>
    <col min="14071" max="14322" width="9.140625" style="1"/>
    <col min="14323" max="14323" width="46" style="1" customWidth="1"/>
    <col min="14324" max="14324" width="18.85546875" style="1" customWidth="1"/>
    <col min="14325" max="14326" width="15" style="1" customWidth="1"/>
    <col min="14327" max="14578" width="9.140625" style="1"/>
    <col min="14579" max="14579" width="46" style="1" customWidth="1"/>
    <col min="14580" max="14580" width="18.85546875" style="1" customWidth="1"/>
    <col min="14581" max="14582" width="15" style="1" customWidth="1"/>
    <col min="14583" max="14834" width="9.140625" style="1"/>
    <col min="14835" max="14835" width="46" style="1" customWidth="1"/>
    <col min="14836" max="14836" width="18.85546875" style="1" customWidth="1"/>
    <col min="14837" max="14838" width="15" style="1" customWidth="1"/>
    <col min="14839" max="15090" width="9.140625" style="1"/>
    <col min="15091" max="15091" width="46" style="1" customWidth="1"/>
    <col min="15092" max="15092" width="18.85546875" style="1" customWidth="1"/>
    <col min="15093" max="15094" width="15" style="1" customWidth="1"/>
    <col min="15095" max="15346" width="9.140625" style="1"/>
    <col min="15347" max="15347" width="46" style="1" customWidth="1"/>
    <col min="15348" max="15348" width="18.85546875" style="1" customWidth="1"/>
    <col min="15349" max="15350" width="15" style="1" customWidth="1"/>
    <col min="15351" max="15602" width="9.140625" style="1"/>
    <col min="15603" max="15603" width="46" style="1" customWidth="1"/>
    <col min="15604" max="15604" width="18.85546875" style="1" customWidth="1"/>
    <col min="15605" max="15606" width="15" style="1" customWidth="1"/>
    <col min="15607" max="15858" width="9.140625" style="1"/>
    <col min="15859" max="15859" width="46" style="1" customWidth="1"/>
    <col min="15860" max="15860" width="18.85546875" style="1" customWidth="1"/>
    <col min="15861" max="15862" width="15" style="1" customWidth="1"/>
    <col min="15863" max="16114" width="9.140625" style="1"/>
    <col min="16115" max="16115" width="46" style="1" customWidth="1"/>
    <col min="16116" max="16116" width="18.85546875" style="1" customWidth="1"/>
    <col min="16117" max="16118" width="15" style="1" customWidth="1"/>
    <col min="16119" max="16384" width="9.140625" style="1"/>
  </cols>
  <sheetData>
    <row r="1" spans="1:6" ht="27.75" customHeight="1">
      <c r="A1" s="219" t="s">
        <v>168</v>
      </c>
      <c r="B1" s="6"/>
      <c r="C1" s="6"/>
      <c r="D1" s="110"/>
    </row>
    <row r="2" spans="1:6" ht="36">
      <c r="A2" s="138" t="s">
        <v>62</v>
      </c>
      <c r="B2" s="144" t="s">
        <v>90</v>
      </c>
      <c r="C2" s="57" t="s">
        <v>137</v>
      </c>
      <c r="D2" s="137" t="s">
        <v>139</v>
      </c>
    </row>
    <row r="3" spans="1:6" ht="13.5" customHeight="1">
      <c r="A3" s="141"/>
      <c r="B3" s="58"/>
      <c r="C3" s="3"/>
      <c r="D3" s="111"/>
    </row>
    <row r="4" spans="1:6">
      <c r="A4" s="142" t="s">
        <v>103</v>
      </c>
      <c r="B4" s="17"/>
      <c r="C4" s="114"/>
      <c r="D4" s="50"/>
    </row>
    <row r="5" spans="1:6">
      <c r="A5" s="142"/>
      <c r="B5" s="17"/>
      <c r="C5" s="17"/>
      <c r="D5" s="17"/>
    </row>
    <row r="6" spans="1:6">
      <c r="A6" s="33" t="s">
        <v>13</v>
      </c>
      <c r="B6" s="24"/>
      <c r="C6" s="114">
        <v>464102658</v>
      </c>
      <c r="D6" s="50">
        <v>406504381</v>
      </c>
    </row>
    <row r="7" spans="1:6">
      <c r="A7" s="33"/>
      <c r="B7" s="17"/>
      <c r="C7" s="13"/>
      <c r="D7" s="50"/>
    </row>
    <row r="8" spans="1:6" ht="24">
      <c r="A8" s="142" t="s">
        <v>50</v>
      </c>
      <c r="B8" s="17"/>
      <c r="C8" s="13"/>
      <c r="D8" s="18"/>
    </row>
    <row r="9" spans="1:6">
      <c r="A9" s="33" t="s">
        <v>77</v>
      </c>
      <c r="B9" s="17">
        <v>10</v>
      </c>
      <c r="C9" s="196">
        <v>184516238</v>
      </c>
      <c r="D9" s="148">
        <v>166490430</v>
      </c>
      <c r="E9" s="7"/>
      <c r="F9" s="7"/>
    </row>
    <row r="10" spans="1:6">
      <c r="A10" s="33" t="s">
        <v>8</v>
      </c>
      <c r="B10" s="17">
        <v>11</v>
      </c>
      <c r="C10" s="196">
        <v>38860077</v>
      </c>
      <c r="D10" s="148">
        <v>25965274</v>
      </c>
    </row>
    <row r="11" spans="1:6">
      <c r="A11" s="33" t="s">
        <v>87</v>
      </c>
      <c r="B11" s="17">
        <v>15</v>
      </c>
      <c r="C11" s="196">
        <v>10754596</v>
      </c>
      <c r="D11" s="148">
        <v>11523713</v>
      </c>
    </row>
    <row r="12" spans="1:6">
      <c r="A12" s="33" t="s">
        <v>88</v>
      </c>
      <c r="B12" s="17">
        <v>13</v>
      </c>
      <c r="C12" s="196">
        <v>60464046</v>
      </c>
      <c r="D12" s="148">
        <v>58557701</v>
      </c>
    </row>
    <row r="13" spans="1:6">
      <c r="A13" s="33" t="s">
        <v>89</v>
      </c>
      <c r="B13" s="17">
        <v>13</v>
      </c>
      <c r="C13" s="196">
        <v>3408014</v>
      </c>
      <c r="D13" s="148">
        <v>4557532</v>
      </c>
    </row>
    <row r="14" spans="1:6">
      <c r="A14" s="33" t="s">
        <v>2</v>
      </c>
      <c r="B14" s="17">
        <v>22</v>
      </c>
      <c r="C14" s="196">
        <v>-10699018</v>
      </c>
      <c r="D14" s="148">
        <v>-8117868</v>
      </c>
    </row>
    <row r="15" spans="1:6">
      <c r="A15" s="33" t="s">
        <v>1</v>
      </c>
      <c r="B15" s="17">
        <v>23</v>
      </c>
      <c r="C15" s="196">
        <v>21327141</v>
      </c>
      <c r="D15" s="148">
        <v>27714653</v>
      </c>
    </row>
    <row r="16" spans="1:6">
      <c r="A16" s="33" t="s">
        <v>80</v>
      </c>
      <c r="B16" s="17"/>
      <c r="C16" s="196">
        <v>33266262</v>
      </c>
      <c r="D16" s="148">
        <v>51641937</v>
      </c>
    </row>
    <row r="17" spans="1:4">
      <c r="A17" s="33" t="s">
        <v>86</v>
      </c>
      <c r="B17" s="17">
        <v>9</v>
      </c>
      <c r="C17" s="196">
        <v>-2137726</v>
      </c>
      <c r="D17" s="148">
        <v>-1079551</v>
      </c>
    </row>
    <row r="18" spans="1:4">
      <c r="A18" s="33" t="s">
        <v>76</v>
      </c>
      <c r="B18" s="17"/>
      <c r="C18" s="196">
        <v>7059078</v>
      </c>
      <c r="D18" s="148">
        <v>7800013</v>
      </c>
    </row>
    <row r="19" spans="1:4">
      <c r="A19" s="33" t="s">
        <v>81</v>
      </c>
      <c r="B19" s="17"/>
      <c r="C19" s="196">
        <v>1164649</v>
      </c>
      <c r="D19" s="148">
        <v>806436</v>
      </c>
    </row>
    <row r="20" spans="1:4">
      <c r="A20" s="33" t="s">
        <v>82</v>
      </c>
      <c r="B20" s="17">
        <v>8</v>
      </c>
      <c r="C20" s="196">
        <v>-27912</v>
      </c>
      <c r="D20" s="148">
        <v>925635</v>
      </c>
    </row>
    <row r="21" spans="1:4">
      <c r="A21" s="33" t="s">
        <v>83</v>
      </c>
      <c r="B21" s="17">
        <v>13</v>
      </c>
      <c r="C21" s="196">
        <v>9756535</v>
      </c>
      <c r="D21" s="148">
        <v>15415716</v>
      </c>
    </row>
    <row r="22" spans="1:4">
      <c r="A22" s="33" t="s">
        <v>104</v>
      </c>
      <c r="B22" s="17">
        <v>29</v>
      </c>
      <c r="C22" s="196">
        <v>1153331</v>
      </c>
      <c r="D22" s="148">
        <v>127200</v>
      </c>
    </row>
    <row r="23" spans="1:4">
      <c r="A23" s="33" t="s">
        <v>126</v>
      </c>
      <c r="B23" s="17">
        <v>29</v>
      </c>
      <c r="C23" s="196">
        <v>-421798</v>
      </c>
      <c r="D23" s="148">
        <v>-468664</v>
      </c>
    </row>
    <row r="24" spans="1:4">
      <c r="A24" s="33" t="s">
        <v>127</v>
      </c>
      <c r="B24" s="17"/>
      <c r="C24" s="196">
        <v>12161631</v>
      </c>
      <c r="D24" s="148">
        <v>-12539141</v>
      </c>
    </row>
    <row r="25" spans="1:4">
      <c r="A25" s="33" t="s">
        <v>105</v>
      </c>
      <c r="B25" s="17"/>
      <c r="C25" s="205" t="s">
        <v>85</v>
      </c>
      <c r="D25" s="148">
        <v>-12912</v>
      </c>
    </row>
    <row r="26" spans="1:4">
      <c r="A26" s="36"/>
      <c r="B26" s="20"/>
      <c r="C26" s="31"/>
      <c r="D26" s="31"/>
    </row>
    <row r="27" spans="1:4" ht="24">
      <c r="A27" s="109" t="s">
        <v>106</v>
      </c>
      <c r="B27" s="21"/>
      <c r="C27" s="22">
        <f>SUM(C6:C25)</f>
        <v>834707802</v>
      </c>
      <c r="D27" s="23">
        <f>SUM(D6:D25)</f>
        <v>755812485</v>
      </c>
    </row>
    <row r="28" spans="1:4">
      <c r="A28" s="33"/>
      <c r="B28" s="17"/>
      <c r="C28" s="18"/>
      <c r="D28" s="18"/>
    </row>
    <row r="29" spans="1:4">
      <c r="A29" s="33" t="s">
        <v>128</v>
      </c>
      <c r="B29" s="17"/>
      <c r="C29" s="196">
        <v>-118282170</v>
      </c>
      <c r="D29" s="148">
        <v>-154654972</v>
      </c>
    </row>
    <row r="30" spans="1:4">
      <c r="A30" s="33" t="s">
        <v>95</v>
      </c>
      <c r="B30" s="17"/>
      <c r="C30" s="196">
        <v>-313307023</v>
      </c>
      <c r="D30" s="148">
        <v>-614138155</v>
      </c>
    </row>
    <row r="31" spans="1:4">
      <c r="A31" s="33" t="s">
        <v>129</v>
      </c>
      <c r="B31" s="17"/>
      <c r="C31" s="196">
        <v>41772782</v>
      </c>
      <c r="D31" s="148">
        <v>-277153</v>
      </c>
    </row>
    <row r="32" spans="1:4">
      <c r="A32" s="33" t="s">
        <v>96</v>
      </c>
      <c r="B32" s="17"/>
      <c r="C32" s="196">
        <v>-94249331</v>
      </c>
      <c r="D32" s="148">
        <v>-131784089</v>
      </c>
    </row>
    <row r="33" spans="1:6">
      <c r="A33" s="33" t="s">
        <v>130</v>
      </c>
      <c r="B33" s="17"/>
      <c r="C33" s="196">
        <v>-143059348</v>
      </c>
      <c r="D33" s="148">
        <v>55005481</v>
      </c>
    </row>
    <row r="34" spans="1:6">
      <c r="A34" s="33" t="s">
        <v>131</v>
      </c>
      <c r="B34" s="17"/>
      <c r="C34" s="196">
        <v>-10728089</v>
      </c>
      <c r="D34" s="148">
        <v>22324992</v>
      </c>
    </row>
    <row r="35" spans="1:6">
      <c r="A35" s="33" t="s">
        <v>132</v>
      </c>
      <c r="B35" s="17"/>
      <c r="C35" s="196">
        <v>-751504</v>
      </c>
      <c r="D35" s="148">
        <v>-6434098</v>
      </c>
    </row>
    <row r="36" spans="1:6">
      <c r="A36" s="33" t="s">
        <v>16</v>
      </c>
      <c r="B36" s="17">
        <v>13</v>
      </c>
      <c r="C36" s="196">
        <v>-51032001</v>
      </c>
      <c r="D36" s="148">
        <v>-38765288</v>
      </c>
    </row>
    <row r="37" spans="1:6">
      <c r="A37" s="33" t="s">
        <v>84</v>
      </c>
      <c r="B37" s="17">
        <v>13</v>
      </c>
      <c r="C37" s="196">
        <v>-5005321</v>
      </c>
      <c r="D37" s="148">
        <v>-1773646</v>
      </c>
    </row>
    <row r="38" spans="1:6">
      <c r="A38" s="33" t="s">
        <v>9</v>
      </c>
      <c r="B38" s="17">
        <v>15</v>
      </c>
      <c r="C38" s="196">
        <v>-7228413</v>
      </c>
      <c r="D38" s="148">
        <v>-7203506</v>
      </c>
    </row>
    <row r="39" spans="1:6">
      <c r="A39" s="90"/>
      <c r="B39" s="20"/>
      <c r="C39" s="30"/>
      <c r="D39" s="31"/>
    </row>
    <row r="40" spans="1:6">
      <c r="A40" s="109" t="s">
        <v>133</v>
      </c>
      <c r="B40" s="21"/>
      <c r="C40" s="115">
        <v>132837384</v>
      </c>
      <c r="D40" s="132">
        <v>-121887949</v>
      </c>
    </row>
    <row r="41" spans="1:6">
      <c r="A41" s="142"/>
      <c r="B41" s="24"/>
      <c r="C41" s="13"/>
      <c r="D41" s="18"/>
    </row>
    <row r="42" spans="1:6">
      <c r="A42" s="142" t="s">
        <v>107</v>
      </c>
      <c r="B42" s="17"/>
      <c r="C42" s="13"/>
      <c r="D42" s="18"/>
    </row>
    <row r="43" spans="1:6">
      <c r="A43" s="33" t="s">
        <v>10</v>
      </c>
      <c r="B43" s="17">
        <v>10</v>
      </c>
      <c r="C43" s="196">
        <v>-207395049</v>
      </c>
      <c r="D43" s="148">
        <v>-202759358</v>
      </c>
      <c r="E43" s="7"/>
      <c r="F43" s="7"/>
    </row>
    <row r="44" spans="1:6">
      <c r="A44" s="33" t="s">
        <v>7</v>
      </c>
      <c r="B44" s="17">
        <v>11</v>
      </c>
      <c r="C44" s="196">
        <v>-58214095</v>
      </c>
      <c r="D44" s="148">
        <v>-29291268</v>
      </c>
    </row>
    <row r="45" spans="1:6">
      <c r="A45" s="33" t="s">
        <v>51</v>
      </c>
      <c r="B45" s="17"/>
      <c r="C45" s="196">
        <v>4347695</v>
      </c>
      <c r="D45" s="148">
        <v>6580470</v>
      </c>
    </row>
    <row r="46" spans="1:6">
      <c r="A46" s="33" t="s">
        <v>134</v>
      </c>
      <c r="B46" s="17"/>
      <c r="C46" s="196">
        <v>10617671</v>
      </c>
      <c r="D46" s="148">
        <v>42662005</v>
      </c>
    </row>
    <row r="47" spans="1:6">
      <c r="A47" s="33" t="s">
        <v>12</v>
      </c>
      <c r="B47" s="17"/>
      <c r="C47" s="196">
        <v>9935576</v>
      </c>
      <c r="D47" s="148">
        <v>7993700</v>
      </c>
    </row>
    <row r="48" spans="1:6">
      <c r="A48" s="33" t="s">
        <v>135</v>
      </c>
      <c r="B48" s="17"/>
      <c r="C48" s="196">
        <v>421798</v>
      </c>
      <c r="D48" s="148">
        <v>468664</v>
      </c>
    </row>
    <row r="49" spans="1:4">
      <c r="A49" s="36"/>
      <c r="B49" s="20"/>
      <c r="C49" s="31"/>
      <c r="D49" s="31"/>
    </row>
    <row r="50" spans="1:4">
      <c r="A50" s="109" t="s">
        <v>108</v>
      </c>
      <c r="B50" s="21"/>
      <c r="C50" s="156">
        <f>SUM(C43:C48)</f>
        <v>-240286404</v>
      </c>
      <c r="D50" s="185">
        <f>SUM(D43:D48)</f>
        <v>-174345787</v>
      </c>
    </row>
    <row r="51" spans="1:4">
      <c r="A51" s="33"/>
      <c r="B51" s="17"/>
      <c r="C51" s="18"/>
      <c r="D51" s="18"/>
    </row>
    <row r="52" spans="1:4">
      <c r="A52" s="142" t="s">
        <v>109</v>
      </c>
      <c r="B52" s="124"/>
    </row>
    <row r="53" spans="1:4">
      <c r="A53" s="33" t="s">
        <v>14</v>
      </c>
      <c r="B53" s="124"/>
      <c r="C53" s="155">
        <v>1185941375</v>
      </c>
      <c r="D53" s="148">
        <v>903573109</v>
      </c>
    </row>
    <row r="54" spans="1:4">
      <c r="A54" s="33" t="s">
        <v>15</v>
      </c>
      <c r="B54" s="124"/>
      <c r="C54" s="155">
        <v>-891152672</v>
      </c>
      <c r="D54" s="148">
        <v>-676043866</v>
      </c>
    </row>
    <row r="55" spans="1:4">
      <c r="A55" s="33" t="s">
        <v>11</v>
      </c>
      <c r="B55" s="124"/>
      <c r="C55" s="155">
        <v>-24130410</v>
      </c>
      <c r="D55" s="148">
        <v>-26564946</v>
      </c>
    </row>
    <row r="56" spans="1:4">
      <c r="A56" s="33" t="s">
        <v>149</v>
      </c>
      <c r="B56" s="124">
        <v>17</v>
      </c>
      <c r="C56" s="155">
        <v>-350910000</v>
      </c>
      <c r="D56" s="148">
        <v>-200018700</v>
      </c>
    </row>
    <row r="57" spans="1:4">
      <c r="A57" s="37"/>
      <c r="B57" s="19"/>
      <c r="C57" s="30"/>
      <c r="D57" s="31"/>
    </row>
    <row r="58" spans="1:4" ht="24" customHeight="1">
      <c r="A58" s="109" t="s">
        <v>145</v>
      </c>
      <c r="B58" s="109"/>
      <c r="C58" s="156">
        <v>-80251707</v>
      </c>
      <c r="D58" s="132">
        <v>945597</v>
      </c>
    </row>
    <row r="59" spans="1:4">
      <c r="A59" s="33"/>
      <c r="B59" s="17"/>
      <c r="C59" s="18"/>
      <c r="D59" s="18"/>
    </row>
    <row r="60" spans="1:4">
      <c r="A60" s="142" t="s">
        <v>136</v>
      </c>
      <c r="B60" s="24"/>
      <c r="C60" s="196">
        <f>+C58+C50+C40</f>
        <v>-187700727</v>
      </c>
      <c r="D60" s="148">
        <f>+D58+D50+D40</f>
        <v>-295288139</v>
      </c>
    </row>
    <row r="61" spans="1:4">
      <c r="A61" s="36"/>
      <c r="B61" s="20"/>
      <c r="C61" s="31"/>
      <c r="D61" s="31"/>
    </row>
    <row r="62" spans="1:4">
      <c r="A62" s="109" t="s">
        <v>5</v>
      </c>
      <c r="B62" s="25"/>
      <c r="C62" s="145">
        <v>980361277</v>
      </c>
      <c r="D62" s="146">
        <v>577458259</v>
      </c>
    </row>
    <row r="63" spans="1:4">
      <c r="A63" s="143"/>
      <c r="B63" s="25"/>
      <c r="C63" s="22"/>
      <c r="D63" s="23"/>
    </row>
    <row r="64" spans="1:4" ht="12.75" thickBot="1">
      <c r="A64" s="38" t="s">
        <v>6</v>
      </c>
      <c r="B64" s="26">
        <v>4</v>
      </c>
      <c r="C64" s="56">
        <v>792660550</v>
      </c>
      <c r="D64" s="149">
        <v>282170120</v>
      </c>
    </row>
    <row r="65" spans="1:4" ht="12.75" thickTop="1">
      <c r="A65" s="141"/>
      <c r="B65" s="4"/>
      <c r="C65" s="5"/>
      <c r="D65" s="111"/>
    </row>
  </sheetData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Varlıklar</vt:lpstr>
      <vt:lpstr>Kaynaklar</vt:lpstr>
      <vt:lpstr>Gelir Tablosu</vt:lpstr>
      <vt:lpstr>Kapsamlı Gelir Tablosu</vt:lpstr>
      <vt:lpstr>Özkaynak Değişim Tablosu</vt:lpstr>
      <vt:lpstr>Nakit Akım Tablosu</vt:lpstr>
      <vt:lpstr>Kaynaklar!OLE_LINK41</vt:lpstr>
      <vt:lpstr>'Gelir Tablosu'!Print_Area</vt:lpstr>
      <vt:lpstr>'Kapsamlı Gelir Tablosu'!Print_Area</vt:lpstr>
      <vt:lpstr>Kaynaklar!Print_Area</vt:lpstr>
      <vt:lpstr>'Nakit Akım Tablosu'!Print_Area</vt:lpstr>
      <vt:lpstr>'Özkaynak Değişim Tablosu'!Print_Area</vt:lpstr>
      <vt:lpstr>Varlıklar!Print_Area</vt:lpstr>
    </vt:vector>
  </TitlesOfParts>
  <Company>PwC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PwC</dc:creator>
  <cp:lastModifiedBy>uakarsu</cp:lastModifiedBy>
  <cp:lastPrinted>2016-08-02T08:49:52Z</cp:lastPrinted>
  <dcterms:created xsi:type="dcterms:W3CDTF">2005-07-26T06:55:04Z</dcterms:created>
  <dcterms:modified xsi:type="dcterms:W3CDTF">2016-08-02T10:48:35Z</dcterms:modified>
</cp:coreProperties>
</file>