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6" windowWidth="11388" windowHeight="9036" activeTab="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Liabilities!$A$33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Liabilities!$A$30</definedName>
    <definedName name="OLE_LINK62" localSheetId="1">Liabilities!$A$47</definedName>
    <definedName name="OLE_LINK64" localSheetId="1">Liabilities!#REF!</definedName>
    <definedName name="_xlnm.Print_Area" localSheetId="0">Assets!$A$1:$D$27</definedName>
    <definedName name="_xlnm.Print_Area" localSheetId="5">'Cash Flow'!$A$1:$D$65</definedName>
    <definedName name="_xlnm.Print_Area" localSheetId="4">'Changes In Equity'!$A$1:$K$25</definedName>
    <definedName name="_xlnm.Print_Area" localSheetId="3">'Comprehensive Income Statement'!$A$1:$F$21</definedName>
    <definedName name="_xlnm.Print_Area" localSheetId="2">'Income Statement'!$A$2:$F$36</definedName>
    <definedName name="_xlnm.Print_Area" localSheetId="1">Liabilities!$A$1:$D$47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59" i="34" l="1"/>
  <c r="D51" i="34"/>
  <c r="D41" i="34"/>
  <c r="D28" i="34"/>
  <c r="C59" i="34"/>
  <c r="C51" i="34"/>
  <c r="C41" i="34"/>
  <c r="C28" i="34"/>
  <c r="F21" i="32"/>
  <c r="F19" i="32"/>
  <c r="E21" i="32"/>
  <c r="E19" i="32"/>
  <c r="D21" i="32"/>
  <c r="D19" i="32"/>
  <c r="C21" i="32"/>
  <c r="C19" i="32"/>
  <c r="F34" i="31"/>
  <c r="F28" i="31"/>
  <c r="F23" i="31"/>
  <c r="F18" i="31"/>
  <c r="F10" i="31"/>
  <c r="E34" i="31"/>
  <c r="E28" i="31"/>
  <c r="E23" i="31"/>
  <c r="E18" i="31"/>
  <c r="E10" i="31"/>
  <c r="D34" i="31"/>
  <c r="D28" i="31"/>
  <c r="D23" i="31"/>
  <c r="D18" i="31"/>
  <c r="D10" i="31"/>
  <c r="C34" i="31"/>
  <c r="C28" i="31"/>
  <c r="C23" i="31"/>
  <c r="C18" i="31"/>
  <c r="C10" i="31"/>
  <c r="D47" i="30"/>
  <c r="D5" i="30"/>
  <c r="C47" i="30"/>
  <c r="D31" i="30"/>
  <c r="C31" i="30"/>
  <c r="D22" i="30"/>
  <c r="C22" i="30"/>
  <c r="C5" i="30"/>
  <c r="D27" i="28" l="1"/>
  <c r="D17" i="28"/>
  <c r="C27" i="28"/>
  <c r="C17" i="28"/>
  <c r="D5" i="28"/>
  <c r="C5" i="28"/>
</calcChain>
</file>

<file path=xl/sharedStrings.xml><?xml version="1.0" encoding="utf-8"?>
<sst xmlns="http://schemas.openxmlformats.org/spreadsheetml/2006/main" count="278" uniqueCount="179">
  <si>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</si>
  <si>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</si>
  <si>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</si>
  <si>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</si>
  <si>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</si>
  <si>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</si>
  <si>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</si>
  <si>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</si>
  <si>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</si>
  <si>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</si>
  <si>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</si>
  <si>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</si>
  <si>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</si>
  <si>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</si>
  <si>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</si>
  <si>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</si>
  <si>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</si>
  <si>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</si>
  <si>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Provision for employee benefits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</si>
  <si>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</si>
  <si>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</si>
  <si>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</si>
  <si>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</si>
  <si>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</si>
  <si>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</si>
  <si>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</si>
  <si>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</si>
  <si>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</si>
  <si>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</si>
  <si>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</si>
  <si>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</si>
  <si>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</si>
  <si>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</si>
  <si>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</si>
  <si>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</si>
  <si>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Income before tax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</si>
  <si>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</si>
  <si>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</si>
  <si>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</si>
  <si>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</si>
  <si>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</si>
  <si>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</si>
  <si>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</si>
  <si>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</si>
  <si>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</si>
  <si>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</si>
  <si>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</si>
  <si>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</si>
  <si>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Warranty expense provision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</si>
  <si>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</si>
  <si>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</si>
  <si>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</si>
  <si>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</si>
  <si>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</si>
  <si>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</si>
  <si>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</si>
  <si>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</si>
  <si>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</si>
  <si>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</si>
  <si>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</si>
  <si>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</si>
  <si>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</si>
  <si>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</si>
  <si>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</si>
  <si>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</si>
  <si>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</si>
  <si>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</si>
  <si>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</si>
  <si>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</si>
  <si>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</si>
  <si>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</si>
  <si>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</si>
  <si>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</si>
  <si>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</si>
  <si>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</si>
  <si>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</si>
  <si>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</si>
  <si>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</si>
  <si>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</si>
  <si>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</si>
  <si>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</si>
  <si>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</si>
  <si>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</si>
  <si>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Accumulated profit </t>
  </si>
  <si>
    <t>Total comprehensive income/(loss)</t>
  </si>
  <si>
    <t xml:space="preserve">Net income for the period </t>
  </si>
  <si>
    <t>Net income before tax</t>
  </si>
  <si>
    <t>Provision for impairment on inventories</t>
  </si>
  <si>
    <t>Net decrease in cash and cash equivalents</t>
  </si>
  <si>
    <t>Ending balance of cash and cash equivalents</t>
  </si>
  <si>
    <t>Prior period       (Audited)</t>
  </si>
  <si>
    <t>December 31, 2013</t>
  </si>
  <si>
    <t xml:space="preserve">Not Reviewed </t>
  </si>
  <si>
    <t xml:space="preserve">( Not Reviewed)      </t>
  </si>
  <si>
    <t>(Not Reviewed)</t>
  </si>
  <si>
    <t xml:space="preserve"> (Not Reviewed)</t>
  </si>
  <si>
    <t xml:space="preserve">Balance at January 1, 2014  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</si>
  <si>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</si>
  <si>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</si>
  <si>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</si>
  <si>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</si>
  <si>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</si>
  <si>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</si>
  <si>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</si>
  <si>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</si>
  <si>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</si>
  <si>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>Other comprehensive income/expense to be reclassified to profit or loss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</si>
  <si>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</si>
  <si>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</si>
  <si>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</si>
  <si>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</si>
  <si>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</si>
  <si>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</si>
  <si>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</si>
  <si>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Balance at January 1, 2013</t>
  </si>
  <si>
    <t>Depreciation expense</t>
  </si>
  <si>
    <t>Amortization expense</t>
  </si>
  <si>
    <t>Change in provision for unusued vacation pay liability, net</t>
  </si>
  <si>
    <t>Dividend Income</t>
  </si>
  <si>
    <t>Increase in inventories</t>
  </si>
  <si>
    <t>Increase in prepaid expenses</t>
  </si>
  <si>
    <t>Dividend received</t>
  </si>
  <si>
    <t>-</t>
  </si>
  <si>
    <t>Tax expense from continuing operations</t>
  </si>
  <si>
    <t>Gain / (loss) from cash flow hedge reserve</t>
  </si>
  <si>
    <t>Gain / (loss) from cash flow hedge reserve, tax effect</t>
  </si>
  <si>
    <t>Other comprehensive gain / (loss), (after tax)</t>
  </si>
  <si>
    <t>Change in other provisions, net</t>
  </si>
  <si>
    <t>Loss / (gain) on sale of fixed assets, net</t>
  </si>
  <si>
    <t>- Trade payables, other parties</t>
  </si>
  <si>
    <t>- Other payables, other parties</t>
  </si>
  <si>
    <t>Deferred income</t>
  </si>
  <si>
    <t>Employee benefit obligations</t>
  </si>
  <si>
    <t xml:space="preserve">Actuarial (loss) arising from employee benefits, tax effect </t>
  </si>
  <si>
    <t>Actuarial (loss) arising from employee benefits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</si>
  <si>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</si>
  <si>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</si>
  <si>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</si>
  <si>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</si>
  <si>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</si>
  <si>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</si>
  <si>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Provision for litigation expenses</t>
  </si>
  <si>
    <t>Litigation expenses paid</t>
  </si>
  <si>
    <t>Sales discount accruals</t>
  </si>
  <si>
    <t>Change in provision for dealer stocks sales premium, net</t>
  </si>
  <si>
    <t xml:space="preserve">   Total comprehensive income </t>
  </si>
  <si>
    <t>Prior period                          (Reviewed)</t>
  </si>
  <si>
    <t>Foreign exchange loss on bank loans</t>
  </si>
  <si>
    <t>Unrealized (income) of derivatives</t>
  </si>
  <si>
    <t>Decrease / (increase) in investment advances given</t>
  </si>
  <si>
    <t>Net cash used in financing activities</t>
  </si>
  <si>
    <t>Ford Otomotiv Sanayi A.Ş. Balance sheet as of 30.09.2014</t>
  </si>
  <si>
    <t>September 30, 2014</t>
  </si>
  <si>
    <t>Current Period,                (Not Reviewed)</t>
  </si>
  <si>
    <t>Prior period                 (Audited)</t>
  </si>
  <si>
    <t>Ford Otomotiv Sanayi A.Ş. Statement of income for the period ended 30.09.2014</t>
  </si>
  <si>
    <t>January 1, 2014 -                 September 30, 2014</t>
  </si>
  <si>
    <t>January 1, 2013 -                      September 30, 2013</t>
  </si>
  <si>
    <t>July 1, 2013 -                September 30,  2013</t>
  </si>
  <si>
    <t xml:space="preserve">(Not Reviewed)      </t>
  </si>
  <si>
    <t>Ford Otomotiv Sanayi A.Ş. Statement of comprehensive income for the period ended 30.09.2014</t>
  </si>
  <si>
    <t>January 1, 2014-              September 30, 2014</t>
  </si>
  <si>
    <t>July 1, 2014 -                 September 30, 2014</t>
  </si>
  <si>
    <t>January 1, 2013 -                    September 30, 2013</t>
  </si>
  <si>
    <t>July 1, 2013 -                        September 30, 2013</t>
  </si>
  <si>
    <t>1 July 2014 -                September 30, 2014</t>
  </si>
  <si>
    <t>Ford Otomotiv Sanayi A.Ş. Statement of changes in equity for the period ended 30.09.2014</t>
  </si>
  <si>
    <t xml:space="preserve">Balance at September 30, 2013 </t>
  </si>
  <si>
    <t>Balance at September 30, 2014</t>
  </si>
  <si>
    <t>Ford Otomotiv Sanayi A.Ş. Statement of cash flows for the period ended 30.09.2014</t>
  </si>
  <si>
    <t xml:space="preserve">               January 1 - September 30 2014</t>
  </si>
  <si>
    <t>January 1 -                      September 30, 2013</t>
  </si>
  <si>
    <t>Decrease in accounts receivable</t>
  </si>
  <si>
    <t>Increase in other current assets</t>
  </si>
  <si>
    <t>Increase in other current liabilities</t>
  </si>
  <si>
    <t>Taxes paid</t>
  </si>
  <si>
    <t xml:space="preserve">-    </t>
  </si>
  <si>
    <t>Increase in accounts payable</t>
  </si>
  <si>
    <t>Current Period                            (Not Reviewed)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</si>
</sst>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  <numFmt numFmtId="187" formatCode="_-* #,##0\ _T_L_-;\-* #,##0\ _T_L_-;_-* &quot;-&quot;??\ _T_L_-;_-@_-"/>
  </numFmts>
  <fonts count="51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rgb="FF000000"/>
      <name val="Arial"/>
      <family val="2"/>
    </font>
    <font>
      <b/>
      <sz val="9"/>
      <color theme="1"/>
      <name val="Calibri"/>
      <family val="2"/>
      <charset val="162"/>
      <scheme val="minor"/>
    </font>
    <font>
      <b/>
      <sz val="7.5"/>
      <name val="Arial"/>
      <family val="2"/>
      <charset val="162"/>
    </font>
    <font>
      <b/>
      <sz val="1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195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3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46" fillId="0" borderId="0" xfId="0" applyFont="1" applyFill="1" applyAlignment="1">
      <alignment horizontal="left" vertical="center" wrapText="1" indent="1"/>
    </xf>
    <xf numFmtId="49" fontId="17" fillId="0" borderId="0" xfId="0" applyNumberFormat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39" fillId="0" borderId="14" xfId="70" applyFont="1" applyFill="1" applyBorder="1" applyAlignment="1">
      <alignment horizontal="left" vertical="center" wrapText="1"/>
    </xf>
    <xf numFmtId="0" fontId="38" fillId="0" borderId="14" xfId="70" applyFont="1" applyFill="1" applyBorder="1" applyAlignment="1">
      <alignment horizontal="center" wrapText="1"/>
    </xf>
    <xf numFmtId="0" fontId="38" fillId="0" borderId="14" xfId="70" applyFont="1" applyFill="1" applyBorder="1" applyAlignment="1">
      <alignment horizontal="center" vertical="center" wrapText="1"/>
    </xf>
    <xf numFmtId="0" fontId="39" fillId="0" borderId="14" xfId="70" applyFont="1" applyFill="1" applyBorder="1" applyAlignment="1">
      <alignment horizontal="center" wrapText="1"/>
    </xf>
    <xf numFmtId="0" fontId="39" fillId="0" borderId="14" xfId="70" applyFont="1" applyFill="1" applyBorder="1" applyAlignment="1">
      <alignment horizontal="center" vertical="center" wrapText="1"/>
    </xf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47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184" fontId="42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9" fillId="0" borderId="0" xfId="70" applyFont="1" applyFill="1" applyAlignment="1">
      <alignment horizontal="center" wrapText="1"/>
    </xf>
    <xf numFmtId="0" fontId="48" fillId="0" borderId="0" xfId="70" applyFont="1" applyFill="1" applyAlignment="1">
      <alignment horizontal="center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6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5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27" fillId="0" borderId="9" xfId="0" applyFont="1" applyFill="1" applyBorder="1" applyAlignment="1">
      <alignment horizontal="left" vertical="center" wrapText="1" indent="1"/>
    </xf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/>
    <xf numFmtId="0" fontId="27" fillId="0" borderId="6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5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6" xfId="70" applyFont="1" applyFill="1" applyBorder="1"/>
    <xf numFmtId="0" fontId="36" fillId="0" borderId="16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38" fillId="0" borderId="0" xfId="0" applyFont="1" applyFill="1" applyBorder="1" applyAlignment="1">
      <alignment horizontal="right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9" fillId="0" borderId="0" xfId="0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/>
    </xf>
    <xf numFmtId="0" fontId="38" fillId="0" borderId="0" xfId="0" applyFont="1" applyFill="1" applyAlignment="1"/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6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/>
    </xf>
    <xf numFmtId="187" fontId="27" fillId="0" borderId="12" xfId="124" applyNumberFormat="1" applyFont="1" applyFill="1" applyBorder="1" applyAlignment="1">
      <alignment horizontal="right" vertical="center" wrapText="1"/>
    </xf>
    <xf numFmtId="187" fontId="17" fillId="0" borderId="12" xfId="124" applyNumberFormat="1" applyFont="1" applyFill="1" applyBorder="1" applyAlignment="1">
      <alignment horizontal="right" vertical="center" wrapText="1"/>
    </xf>
    <xf numFmtId="4" fontId="27" fillId="0" borderId="9" xfId="0" applyNumberFormat="1" applyFont="1" applyFill="1" applyBorder="1" applyAlignment="1"/>
    <xf numFmtId="4" fontId="17" fillId="0" borderId="9" xfId="0" applyNumberFormat="1" applyFont="1" applyFill="1" applyBorder="1" applyAlignment="1"/>
    <xf numFmtId="0" fontId="27" fillId="0" borderId="13" xfId="0" applyFont="1" applyFill="1" applyBorder="1" applyAlignment="1">
      <alignment horizontal="left" vertical="center" wrapText="1" indent="1"/>
    </xf>
    <xf numFmtId="0" fontId="17" fillId="0" borderId="9" xfId="0" applyFont="1" applyFill="1" applyBorder="1" applyAlignment="1">
      <alignment horizontal="left" vertical="center" wrapText="1" indent="1"/>
    </xf>
    <xf numFmtId="165" fontId="27" fillId="0" borderId="0" xfId="0" applyNumberFormat="1" applyFont="1" applyFill="1" applyAlignment="1">
      <alignment horizontal="right" vertical="center"/>
    </xf>
    <xf numFmtId="165" fontId="17" fillId="0" borderId="0" xfId="0" applyNumberFormat="1" applyFont="1" applyFill="1" applyAlignment="1">
      <alignment horizontal="right" vertical="center"/>
    </xf>
    <xf numFmtId="165" fontId="2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Fill="1" applyAlignment="1"/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41" fontId="27" fillId="0" borderId="0" xfId="124" applyNumberFormat="1" applyFont="1" applyFill="1" applyBorder="1" applyAlignment="1">
      <alignment horizontal="right" vertical="center" wrapText="1"/>
    </xf>
    <xf numFmtId="41" fontId="17" fillId="0" borderId="0" xfId="124" applyNumberFormat="1" applyFont="1" applyFill="1" applyBorder="1" applyAlignment="1">
      <alignment horizontal="right" vertical="center" wrapText="1"/>
    </xf>
    <xf numFmtId="3" fontId="50" fillId="0" borderId="0" xfId="0" applyNumberFormat="1" applyFont="1" applyAlignment="1"/>
    <xf numFmtId="3" fontId="27" fillId="0" borderId="0" xfId="0" applyNumberFormat="1" applyFont="1" applyAlignment="1"/>
    <xf numFmtId="3" fontId="17" fillId="0" borderId="0" xfId="0" applyNumberFormat="1" applyFont="1" applyAlignment="1"/>
    <xf numFmtId="165" fontId="27" fillId="0" borderId="0" xfId="0" quotePrefix="1" applyNumberFormat="1" applyFont="1" applyFill="1" applyAlignment="1">
      <alignment horizontal="right" vertical="center" wrapText="1"/>
    </xf>
    <xf numFmtId="0" fontId="36" fillId="0" borderId="15" xfId="70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left" vertical="center" wrapText="1"/>
    </xf>
    <xf numFmtId="0" fontId="49" fillId="0" borderId="2" xfId="0" applyFont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workbookViewId="0">
      <selection activeCell="B30" sqref="B30"/>
    </sheetView>
  </sheetViews>
  <sheetFormatPr defaultColWidth="9.109375" defaultRowHeight="11.4"/>
  <cols>
    <col min="1" max="1" width="35.88671875" style="113" customWidth="1"/>
    <col min="2" max="2" width="11.109375" style="113" customWidth="1"/>
    <col min="3" max="3" width="18.44140625" style="113" bestFit="1" customWidth="1"/>
    <col min="4" max="4" width="17.33203125" style="113" bestFit="1" customWidth="1"/>
    <col min="5" max="16384" width="9.109375" style="113"/>
  </cols>
  <sheetData>
    <row r="1" spans="1:4" ht="25.65" customHeight="1">
      <c r="A1" s="123" t="s">
        <v>151</v>
      </c>
      <c r="B1" s="112"/>
      <c r="C1" s="112"/>
      <c r="D1" s="112"/>
    </row>
    <row r="2" spans="1:4" ht="32.25" customHeight="1">
      <c r="A2" s="114"/>
      <c r="B2" s="114"/>
      <c r="C2" s="44" t="s">
        <v>153</v>
      </c>
      <c r="D2" s="45" t="s">
        <v>90</v>
      </c>
    </row>
    <row r="3" spans="1:4" ht="12">
      <c r="A3" s="122" t="s">
        <v>70</v>
      </c>
      <c r="B3" s="115" t="s">
        <v>66</v>
      </c>
      <c r="C3" s="102" t="s">
        <v>152</v>
      </c>
      <c r="D3" s="103" t="s">
        <v>91</v>
      </c>
    </row>
    <row r="4" spans="1:4" ht="12">
      <c r="A4" s="10" t="s">
        <v>0</v>
      </c>
      <c r="B4" s="10"/>
      <c r="C4" s="9"/>
      <c r="D4" s="9"/>
    </row>
    <row r="5" spans="1:4" ht="12" customHeight="1">
      <c r="A5" s="13" t="s">
        <v>1</v>
      </c>
      <c r="B5" s="21"/>
      <c r="C5" s="104">
        <f>SUM(C7:C15)</f>
        <v>2717846371</v>
      </c>
      <c r="D5" s="105">
        <f>SUM(D7:D15)</f>
        <v>2443438405</v>
      </c>
    </row>
    <row r="6" spans="1:4" ht="8.25" customHeight="1">
      <c r="A6" s="15"/>
      <c r="B6" s="19"/>
      <c r="C6" s="166"/>
      <c r="D6" s="106"/>
    </row>
    <row r="7" spans="1:4" ht="12.9" customHeight="1">
      <c r="A7" s="15" t="s">
        <v>2</v>
      </c>
      <c r="B7" s="19">
        <v>4</v>
      </c>
      <c r="C7" s="8">
        <v>160054415</v>
      </c>
      <c r="D7" s="106">
        <v>238128147</v>
      </c>
    </row>
    <row r="8" spans="1:4" ht="12.9" customHeight="1">
      <c r="A8" s="15" t="s">
        <v>3</v>
      </c>
      <c r="B8" s="19"/>
    </row>
    <row r="9" spans="1:4" ht="12.9" customHeight="1">
      <c r="A9" s="15" t="s">
        <v>4</v>
      </c>
      <c r="B9" s="19">
        <v>26</v>
      </c>
      <c r="C9" s="8">
        <v>835319720</v>
      </c>
      <c r="D9" s="106">
        <v>976334894</v>
      </c>
    </row>
    <row r="10" spans="1:4" ht="12.9" customHeight="1">
      <c r="A10" s="15" t="s">
        <v>71</v>
      </c>
      <c r="B10" s="19">
        <v>7</v>
      </c>
      <c r="C10" s="8">
        <v>504114183</v>
      </c>
      <c r="D10" s="106">
        <v>474919300</v>
      </c>
    </row>
    <row r="11" spans="1:4" ht="12.9" customHeight="1">
      <c r="A11" s="15" t="s">
        <v>5</v>
      </c>
      <c r="B11" s="19"/>
      <c r="C11" s="8"/>
      <c r="D11" s="106"/>
    </row>
    <row r="12" spans="1:4" ht="12.9" customHeight="1">
      <c r="A12" s="15" t="s">
        <v>72</v>
      </c>
      <c r="B12" s="19">
        <v>8</v>
      </c>
      <c r="C12" s="8">
        <v>1440493</v>
      </c>
      <c r="D12" s="106">
        <v>330799</v>
      </c>
    </row>
    <row r="13" spans="1:4" ht="12.9" customHeight="1">
      <c r="A13" s="15" t="s">
        <v>6</v>
      </c>
      <c r="B13" s="19">
        <v>9</v>
      </c>
      <c r="C13" s="8">
        <v>730819918</v>
      </c>
      <c r="D13" s="106">
        <v>563888556</v>
      </c>
    </row>
    <row r="14" spans="1:4" ht="12.9" customHeight="1">
      <c r="A14" s="15" t="s">
        <v>67</v>
      </c>
      <c r="B14" s="19">
        <v>12</v>
      </c>
      <c r="C14" s="8">
        <v>126851862</v>
      </c>
      <c r="D14" s="106">
        <v>22250708</v>
      </c>
    </row>
    <row r="15" spans="1:4" ht="12.9" customHeight="1">
      <c r="A15" s="15" t="s">
        <v>7</v>
      </c>
      <c r="B15" s="19">
        <v>16</v>
      </c>
      <c r="C15" s="185">
        <v>359245780</v>
      </c>
      <c r="D15" s="64">
        <v>167586001</v>
      </c>
    </row>
    <row r="16" spans="1:4" ht="9.15" customHeight="1">
      <c r="A16" s="11"/>
      <c r="B16" s="20"/>
      <c r="C16" s="12"/>
      <c r="D16" s="26"/>
    </row>
    <row r="17" spans="1:4" ht="12.75" customHeight="1">
      <c r="A17" s="13" t="s">
        <v>8</v>
      </c>
      <c r="B17" s="21"/>
      <c r="C17" s="104">
        <f>SUM(C19:C25)</f>
        <v>4199451804</v>
      </c>
      <c r="D17" s="105">
        <f>SUM(D19:D25)</f>
        <v>3547751814</v>
      </c>
    </row>
    <row r="18" spans="1:4" ht="8.25" customHeight="1">
      <c r="A18" s="15"/>
      <c r="B18" s="19"/>
      <c r="C18" s="142"/>
      <c r="D18" s="143"/>
    </row>
    <row r="19" spans="1:4" ht="12.9" customHeight="1">
      <c r="A19" s="15" t="s">
        <v>97</v>
      </c>
      <c r="B19" s="19">
        <v>5</v>
      </c>
      <c r="C19" s="8">
        <v>7732955</v>
      </c>
      <c r="D19" s="106">
        <v>7732955</v>
      </c>
    </row>
    <row r="20" spans="1:4" ht="12.9" customHeight="1">
      <c r="A20" s="15" t="s">
        <v>3</v>
      </c>
    </row>
    <row r="21" spans="1:4" ht="12.9" customHeight="1">
      <c r="A21" s="15" t="s">
        <v>71</v>
      </c>
      <c r="B21" s="19">
        <v>7</v>
      </c>
      <c r="C21" s="8">
        <v>435459</v>
      </c>
      <c r="D21" s="106">
        <v>458542</v>
      </c>
    </row>
    <row r="22" spans="1:4" ht="12.9" customHeight="1">
      <c r="A22" s="15" t="s">
        <v>73</v>
      </c>
      <c r="B22" s="19">
        <v>10</v>
      </c>
      <c r="C22" s="8">
        <v>2921137467</v>
      </c>
      <c r="D22" s="106">
        <v>2231069051</v>
      </c>
    </row>
    <row r="23" spans="1:4" ht="12.9" customHeight="1">
      <c r="A23" s="15" t="s">
        <v>9</v>
      </c>
      <c r="B23" s="19">
        <v>11</v>
      </c>
      <c r="C23" s="8">
        <v>513854121</v>
      </c>
      <c r="D23" s="106">
        <v>415312279</v>
      </c>
    </row>
    <row r="24" spans="1:4" ht="12.9" customHeight="1">
      <c r="A24" s="15" t="s">
        <v>67</v>
      </c>
      <c r="B24" s="19">
        <v>12</v>
      </c>
      <c r="C24" s="8">
        <v>242171357</v>
      </c>
      <c r="D24" s="106">
        <v>591264603</v>
      </c>
    </row>
    <row r="25" spans="1:4" ht="12.9" customHeight="1">
      <c r="A25" s="15" t="s">
        <v>10</v>
      </c>
      <c r="B25" s="19">
        <v>24</v>
      </c>
      <c r="C25" s="8">
        <v>514120445</v>
      </c>
      <c r="D25" s="106">
        <v>301914384</v>
      </c>
    </row>
    <row r="26" spans="1:4" ht="12">
      <c r="A26" s="112"/>
      <c r="B26" s="11"/>
      <c r="C26" s="18"/>
      <c r="D26" s="107"/>
    </row>
    <row r="27" spans="1:4" ht="15" customHeight="1" thickBot="1">
      <c r="A27" s="17" t="s">
        <v>11</v>
      </c>
      <c r="B27" s="17"/>
      <c r="C27" s="108">
        <f>SUM(C5+C17)</f>
        <v>6917298175</v>
      </c>
      <c r="D27" s="109">
        <f>SUM(D5+D17)</f>
        <v>5991190219</v>
      </c>
    </row>
    <row r="28" spans="1:4" ht="12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showGridLines="0" zoomScaleNormal="100" workbookViewId="0">
      <selection activeCell="B35" sqref="B35"/>
    </sheetView>
  </sheetViews>
  <sheetFormatPr defaultRowHeight="11.4"/>
  <cols>
    <col min="1" max="1" width="36.6640625" style="48" customWidth="1"/>
    <col min="2" max="2" width="5.6640625" style="48" bestFit="1" customWidth="1"/>
    <col min="3" max="4" width="18.88671875" style="95" customWidth="1"/>
    <col min="5" max="256" width="9.109375" style="48"/>
    <col min="257" max="257" width="35.88671875" style="48" bestFit="1" customWidth="1"/>
    <col min="258" max="258" width="11" style="48" customWidth="1"/>
    <col min="259" max="260" width="15" style="48" customWidth="1"/>
    <col min="261" max="512" width="9.109375" style="48"/>
    <col min="513" max="513" width="35.88671875" style="48" bestFit="1" customWidth="1"/>
    <col min="514" max="514" width="11" style="48" customWidth="1"/>
    <col min="515" max="516" width="15" style="48" customWidth="1"/>
    <col min="517" max="768" width="9.109375" style="48"/>
    <col min="769" max="769" width="35.88671875" style="48" bestFit="1" customWidth="1"/>
    <col min="770" max="770" width="11" style="48" customWidth="1"/>
    <col min="771" max="772" width="15" style="48" customWidth="1"/>
    <col min="773" max="1024" width="9.109375" style="48"/>
    <col min="1025" max="1025" width="35.88671875" style="48" bestFit="1" customWidth="1"/>
    <col min="1026" max="1026" width="11" style="48" customWidth="1"/>
    <col min="1027" max="1028" width="15" style="48" customWidth="1"/>
    <col min="1029" max="1280" width="9.109375" style="48"/>
    <col min="1281" max="1281" width="35.88671875" style="48" bestFit="1" customWidth="1"/>
    <col min="1282" max="1282" width="11" style="48" customWidth="1"/>
    <col min="1283" max="1284" width="15" style="48" customWidth="1"/>
    <col min="1285" max="1536" width="9.109375" style="48"/>
    <col min="1537" max="1537" width="35.88671875" style="48" bestFit="1" customWidth="1"/>
    <col min="1538" max="1538" width="11" style="48" customWidth="1"/>
    <col min="1539" max="1540" width="15" style="48" customWidth="1"/>
    <col min="1541" max="1792" width="9.109375" style="48"/>
    <col min="1793" max="1793" width="35.88671875" style="48" bestFit="1" customWidth="1"/>
    <col min="1794" max="1794" width="11" style="48" customWidth="1"/>
    <col min="1795" max="1796" width="15" style="48" customWidth="1"/>
    <col min="1797" max="2048" width="9.109375" style="48"/>
    <col min="2049" max="2049" width="35.88671875" style="48" bestFit="1" customWidth="1"/>
    <col min="2050" max="2050" width="11" style="48" customWidth="1"/>
    <col min="2051" max="2052" width="15" style="48" customWidth="1"/>
    <col min="2053" max="2304" width="9.109375" style="48"/>
    <col min="2305" max="2305" width="35.88671875" style="48" bestFit="1" customWidth="1"/>
    <col min="2306" max="2306" width="11" style="48" customWidth="1"/>
    <col min="2307" max="2308" width="15" style="48" customWidth="1"/>
    <col min="2309" max="2560" width="9.109375" style="48"/>
    <col min="2561" max="2561" width="35.88671875" style="48" bestFit="1" customWidth="1"/>
    <col min="2562" max="2562" width="11" style="48" customWidth="1"/>
    <col min="2563" max="2564" width="15" style="48" customWidth="1"/>
    <col min="2565" max="2816" width="9.109375" style="48"/>
    <col min="2817" max="2817" width="35.88671875" style="48" bestFit="1" customWidth="1"/>
    <col min="2818" max="2818" width="11" style="48" customWidth="1"/>
    <col min="2819" max="2820" width="15" style="48" customWidth="1"/>
    <col min="2821" max="3072" width="9.109375" style="48"/>
    <col min="3073" max="3073" width="35.88671875" style="48" bestFit="1" customWidth="1"/>
    <col min="3074" max="3074" width="11" style="48" customWidth="1"/>
    <col min="3075" max="3076" width="15" style="48" customWidth="1"/>
    <col min="3077" max="3328" width="9.109375" style="48"/>
    <col min="3329" max="3329" width="35.88671875" style="48" bestFit="1" customWidth="1"/>
    <col min="3330" max="3330" width="11" style="48" customWidth="1"/>
    <col min="3331" max="3332" width="15" style="48" customWidth="1"/>
    <col min="3333" max="3584" width="9.109375" style="48"/>
    <col min="3585" max="3585" width="35.88671875" style="48" bestFit="1" customWidth="1"/>
    <col min="3586" max="3586" width="11" style="48" customWidth="1"/>
    <col min="3587" max="3588" width="15" style="48" customWidth="1"/>
    <col min="3589" max="3840" width="9.109375" style="48"/>
    <col min="3841" max="3841" width="35.88671875" style="48" bestFit="1" customWidth="1"/>
    <col min="3842" max="3842" width="11" style="48" customWidth="1"/>
    <col min="3843" max="3844" width="15" style="48" customWidth="1"/>
    <col min="3845" max="4096" width="9.109375" style="48"/>
    <col min="4097" max="4097" width="35.88671875" style="48" bestFit="1" customWidth="1"/>
    <col min="4098" max="4098" width="11" style="48" customWidth="1"/>
    <col min="4099" max="4100" width="15" style="48" customWidth="1"/>
    <col min="4101" max="4352" width="9.109375" style="48"/>
    <col min="4353" max="4353" width="35.88671875" style="48" bestFit="1" customWidth="1"/>
    <col min="4354" max="4354" width="11" style="48" customWidth="1"/>
    <col min="4355" max="4356" width="15" style="48" customWidth="1"/>
    <col min="4357" max="4608" width="9.109375" style="48"/>
    <col min="4609" max="4609" width="35.88671875" style="48" bestFit="1" customWidth="1"/>
    <col min="4610" max="4610" width="11" style="48" customWidth="1"/>
    <col min="4611" max="4612" width="15" style="48" customWidth="1"/>
    <col min="4613" max="4864" width="9.109375" style="48"/>
    <col min="4865" max="4865" width="35.88671875" style="48" bestFit="1" customWidth="1"/>
    <col min="4866" max="4866" width="11" style="48" customWidth="1"/>
    <col min="4867" max="4868" width="15" style="48" customWidth="1"/>
    <col min="4869" max="5120" width="9.109375" style="48"/>
    <col min="5121" max="5121" width="35.88671875" style="48" bestFit="1" customWidth="1"/>
    <col min="5122" max="5122" width="11" style="48" customWidth="1"/>
    <col min="5123" max="5124" width="15" style="48" customWidth="1"/>
    <col min="5125" max="5376" width="9.109375" style="48"/>
    <col min="5377" max="5377" width="35.88671875" style="48" bestFit="1" customWidth="1"/>
    <col min="5378" max="5378" width="11" style="48" customWidth="1"/>
    <col min="5379" max="5380" width="15" style="48" customWidth="1"/>
    <col min="5381" max="5632" width="9.109375" style="48"/>
    <col min="5633" max="5633" width="35.88671875" style="48" bestFit="1" customWidth="1"/>
    <col min="5634" max="5634" width="11" style="48" customWidth="1"/>
    <col min="5635" max="5636" width="15" style="48" customWidth="1"/>
    <col min="5637" max="5888" width="9.109375" style="48"/>
    <col min="5889" max="5889" width="35.88671875" style="48" bestFit="1" customWidth="1"/>
    <col min="5890" max="5890" width="11" style="48" customWidth="1"/>
    <col min="5891" max="5892" width="15" style="48" customWidth="1"/>
    <col min="5893" max="6144" width="9.109375" style="48"/>
    <col min="6145" max="6145" width="35.88671875" style="48" bestFit="1" customWidth="1"/>
    <col min="6146" max="6146" width="11" style="48" customWidth="1"/>
    <col min="6147" max="6148" width="15" style="48" customWidth="1"/>
    <col min="6149" max="6400" width="9.109375" style="48"/>
    <col min="6401" max="6401" width="35.88671875" style="48" bestFit="1" customWidth="1"/>
    <col min="6402" max="6402" width="11" style="48" customWidth="1"/>
    <col min="6403" max="6404" width="15" style="48" customWidth="1"/>
    <col min="6405" max="6656" width="9.109375" style="48"/>
    <col min="6657" max="6657" width="35.88671875" style="48" bestFit="1" customWidth="1"/>
    <col min="6658" max="6658" width="11" style="48" customWidth="1"/>
    <col min="6659" max="6660" width="15" style="48" customWidth="1"/>
    <col min="6661" max="6912" width="9.109375" style="48"/>
    <col min="6913" max="6913" width="35.88671875" style="48" bestFit="1" customWidth="1"/>
    <col min="6914" max="6914" width="11" style="48" customWidth="1"/>
    <col min="6915" max="6916" width="15" style="48" customWidth="1"/>
    <col min="6917" max="7168" width="9.109375" style="48"/>
    <col min="7169" max="7169" width="35.88671875" style="48" bestFit="1" customWidth="1"/>
    <col min="7170" max="7170" width="11" style="48" customWidth="1"/>
    <col min="7171" max="7172" width="15" style="48" customWidth="1"/>
    <col min="7173" max="7424" width="9.109375" style="48"/>
    <col min="7425" max="7425" width="35.88671875" style="48" bestFit="1" customWidth="1"/>
    <col min="7426" max="7426" width="11" style="48" customWidth="1"/>
    <col min="7427" max="7428" width="15" style="48" customWidth="1"/>
    <col min="7429" max="7680" width="9.109375" style="48"/>
    <col min="7681" max="7681" width="35.88671875" style="48" bestFit="1" customWidth="1"/>
    <col min="7682" max="7682" width="11" style="48" customWidth="1"/>
    <col min="7683" max="7684" width="15" style="48" customWidth="1"/>
    <col min="7685" max="7936" width="9.109375" style="48"/>
    <col min="7937" max="7937" width="35.88671875" style="48" bestFit="1" customWidth="1"/>
    <col min="7938" max="7938" width="11" style="48" customWidth="1"/>
    <col min="7939" max="7940" width="15" style="48" customWidth="1"/>
    <col min="7941" max="8192" width="9.109375" style="48"/>
    <col min="8193" max="8193" width="35.88671875" style="48" bestFit="1" customWidth="1"/>
    <col min="8194" max="8194" width="11" style="48" customWidth="1"/>
    <col min="8195" max="8196" width="15" style="48" customWidth="1"/>
    <col min="8197" max="8448" width="9.109375" style="48"/>
    <col min="8449" max="8449" width="35.88671875" style="48" bestFit="1" customWidth="1"/>
    <col min="8450" max="8450" width="11" style="48" customWidth="1"/>
    <col min="8451" max="8452" width="15" style="48" customWidth="1"/>
    <col min="8453" max="8704" width="9.109375" style="48"/>
    <col min="8705" max="8705" width="35.88671875" style="48" bestFit="1" customWidth="1"/>
    <col min="8706" max="8706" width="11" style="48" customWidth="1"/>
    <col min="8707" max="8708" width="15" style="48" customWidth="1"/>
    <col min="8709" max="8960" width="9.109375" style="48"/>
    <col min="8961" max="8961" width="35.88671875" style="48" bestFit="1" customWidth="1"/>
    <col min="8962" max="8962" width="11" style="48" customWidth="1"/>
    <col min="8963" max="8964" width="15" style="48" customWidth="1"/>
    <col min="8965" max="9216" width="9.109375" style="48"/>
    <col min="9217" max="9217" width="35.88671875" style="48" bestFit="1" customWidth="1"/>
    <col min="9218" max="9218" width="11" style="48" customWidth="1"/>
    <col min="9219" max="9220" width="15" style="48" customWidth="1"/>
    <col min="9221" max="9472" width="9.109375" style="48"/>
    <col min="9473" max="9473" width="35.88671875" style="48" bestFit="1" customWidth="1"/>
    <col min="9474" max="9474" width="11" style="48" customWidth="1"/>
    <col min="9475" max="9476" width="15" style="48" customWidth="1"/>
    <col min="9477" max="9728" width="9.109375" style="48"/>
    <col min="9729" max="9729" width="35.88671875" style="48" bestFit="1" customWidth="1"/>
    <col min="9730" max="9730" width="11" style="48" customWidth="1"/>
    <col min="9731" max="9732" width="15" style="48" customWidth="1"/>
    <col min="9733" max="9984" width="9.109375" style="48"/>
    <col min="9985" max="9985" width="35.88671875" style="48" bestFit="1" customWidth="1"/>
    <col min="9986" max="9986" width="11" style="48" customWidth="1"/>
    <col min="9987" max="9988" width="15" style="48" customWidth="1"/>
    <col min="9989" max="10240" width="9.109375" style="48"/>
    <col min="10241" max="10241" width="35.88671875" style="48" bestFit="1" customWidth="1"/>
    <col min="10242" max="10242" width="11" style="48" customWidth="1"/>
    <col min="10243" max="10244" width="15" style="48" customWidth="1"/>
    <col min="10245" max="10496" width="9.109375" style="48"/>
    <col min="10497" max="10497" width="35.88671875" style="48" bestFit="1" customWidth="1"/>
    <col min="10498" max="10498" width="11" style="48" customWidth="1"/>
    <col min="10499" max="10500" width="15" style="48" customWidth="1"/>
    <col min="10501" max="10752" width="9.109375" style="48"/>
    <col min="10753" max="10753" width="35.88671875" style="48" bestFit="1" customWidth="1"/>
    <col min="10754" max="10754" width="11" style="48" customWidth="1"/>
    <col min="10755" max="10756" width="15" style="48" customWidth="1"/>
    <col min="10757" max="11008" width="9.109375" style="48"/>
    <col min="11009" max="11009" width="35.88671875" style="48" bestFit="1" customWidth="1"/>
    <col min="11010" max="11010" width="11" style="48" customWidth="1"/>
    <col min="11011" max="11012" width="15" style="48" customWidth="1"/>
    <col min="11013" max="11264" width="9.109375" style="48"/>
    <col min="11265" max="11265" width="35.88671875" style="48" bestFit="1" customWidth="1"/>
    <col min="11266" max="11266" width="11" style="48" customWidth="1"/>
    <col min="11267" max="11268" width="15" style="48" customWidth="1"/>
    <col min="11269" max="11520" width="9.109375" style="48"/>
    <col min="11521" max="11521" width="35.88671875" style="48" bestFit="1" customWidth="1"/>
    <col min="11522" max="11522" width="11" style="48" customWidth="1"/>
    <col min="11523" max="11524" width="15" style="48" customWidth="1"/>
    <col min="11525" max="11776" width="9.109375" style="48"/>
    <col min="11777" max="11777" width="35.88671875" style="48" bestFit="1" customWidth="1"/>
    <col min="11778" max="11778" width="11" style="48" customWidth="1"/>
    <col min="11779" max="11780" width="15" style="48" customWidth="1"/>
    <col min="11781" max="12032" width="9.109375" style="48"/>
    <col min="12033" max="12033" width="35.88671875" style="48" bestFit="1" customWidth="1"/>
    <col min="12034" max="12034" width="11" style="48" customWidth="1"/>
    <col min="12035" max="12036" width="15" style="48" customWidth="1"/>
    <col min="12037" max="12288" width="9.109375" style="48"/>
    <col min="12289" max="12289" width="35.88671875" style="48" bestFit="1" customWidth="1"/>
    <col min="12290" max="12290" width="11" style="48" customWidth="1"/>
    <col min="12291" max="12292" width="15" style="48" customWidth="1"/>
    <col min="12293" max="12544" width="9.109375" style="48"/>
    <col min="12545" max="12545" width="35.88671875" style="48" bestFit="1" customWidth="1"/>
    <col min="12546" max="12546" width="11" style="48" customWidth="1"/>
    <col min="12547" max="12548" width="15" style="48" customWidth="1"/>
    <col min="12549" max="12800" width="9.109375" style="48"/>
    <col min="12801" max="12801" width="35.88671875" style="48" bestFit="1" customWidth="1"/>
    <col min="12802" max="12802" width="11" style="48" customWidth="1"/>
    <col min="12803" max="12804" width="15" style="48" customWidth="1"/>
    <col min="12805" max="13056" width="9.109375" style="48"/>
    <col min="13057" max="13057" width="35.88671875" style="48" bestFit="1" customWidth="1"/>
    <col min="13058" max="13058" width="11" style="48" customWidth="1"/>
    <col min="13059" max="13060" width="15" style="48" customWidth="1"/>
    <col min="13061" max="13312" width="9.109375" style="48"/>
    <col min="13313" max="13313" width="35.88671875" style="48" bestFit="1" customWidth="1"/>
    <col min="13314" max="13314" width="11" style="48" customWidth="1"/>
    <col min="13315" max="13316" width="15" style="48" customWidth="1"/>
    <col min="13317" max="13568" width="9.109375" style="48"/>
    <col min="13569" max="13569" width="35.88671875" style="48" bestFit="1" customWidth="1"/>
    <col min="13570" max="13570" width="11" style="48" customWidth="1"/>
    <col min="13571" max="13572" width="15" style="48" customWidth="1"/>
    <col min="13573" max="13824" width="9.109375" style="48"/>
    <col min="13825" max="13825" width="35.88671875" style="48" bestFit="1" customWidth="1"/>
    <col min="13826" max="13826" width="11" style="48" customWidth="1"/>
    <col min="13827" max="13828" width="15" style="48" customWidth="1"/>
    <col min="13829" max="14080" width="9.109375" style="48"/>
    <col min="14081" max="14081" width="35.88671875" style="48" bestFit="1" customWidth="1"/>
    <col min="14082" max="14082" width="11" style="48" customWidth="1"/>
    <col min="14083" max="14084" width="15" style="48" customWidth="1"/>
    <col min="14085" max="14336" width="9.109375" style="48"/>
    <col min="14337" max="14337" width="35.88671875" style="48" bestFit="1" customWidth="1"/>
    <col min="14338" max="14338" width="11" style="48" customWidth="1"/>
    <col min="14339" max="14340" width="15" style="48" customWidth="1"/>
    <col min="14341" max="14592" width="9.109375" style="48"/>
    <col min="14593" max="14593" width="35.88671875" style="48" bestFit="1" customWidth="1"/>
    <col min="14594" max="14594" width="11" style="48" customWidth="1"/>
    <col min="14595" max="14596" width="15" style="48" customWidth="1"/>
    <col min="14597" max="14848" width="9.109375" style="48"/>
    <col min="14849" max="14849" width="35.88671875" style="48" bestFit="1" customWidth="1"/>
    <col min="14850" max="14850" width="11" style="48" customWidth="1"/>
    <col min="14851" max="14852" width="15" style="48" customWidth="1"/>
    <col min="14853" max="15104" width="9.109375" style="48"/>
    <col min="15105" max="15105" width="35.88671875" style="48" bestFit="1" customWidth="1"/>
    <col min="15106" max="15106" width="11" style="48" customWidth="1"/>
    <col min="15107" max="15108" width="15" style="48" customWidth="1"/>
    <col min="15109" max="15360" width="9.109375" style="48"/>
    <col min="15361" max="15361" width="35.88671875" style="48" bestFit="1" customWidth="1"/>
    <col min="15362" max="15362" width="11" style="48" customWidth="1"/>
    <col min="15363" max="15364" width="15" style="48" customWidth="1"/>
    <col min="15365" max="15616" width="9.109375" style="48"/>
    <col min="15617" max="15617" width="35.88671875" style="48" bestFit="1" customWidth="1"/>
    <col min="15618" max="15618" width="11" style="48" customWidth="1"/>
    <col min="15619" max="15620" width="15" style="48" customWidth="1"/>
    <col min="15621" max="15872" width="9.109375" style="48"/>
    <col min="15873" max="15873" width="35.88671875" style="48" bestFit="1" customWidth="1"/>
    <col min="15874" max="15874" width="11" style="48" customWidth="1"/>
    <col min="15875" max="15876" width="15" style="48" customWidth="1"/>
    <col min="15877" max="16128" width="9.109375" style="48"/>
    <col min="16129" max="16129" width="35.88671875" style="48" bestFit="1" customWidth="1"/>
    <col min="16130" max="16130" width="11" style="48" customWidth="1"/>
    <col min="16131" max="16132" width="15" style="48" customWidth="1"/>
    <col min="16133" max="16384" width="9.109375" style="48"/>
  </cols>
  <sheetData>
    <row r="1" spans="1:4" ht="25.95" customHeight="1">
      <c r="A1" s="123" t="s">
        <v>151</v>
      </c>
      <c r="B1" s="97"/>
      <c r="C1" s="98"/>
      <c r="D1" s="99"/>
    </row>
    <row r="2" spans="1:4" ht="24">
      <c r="A2" s="100"/>
      <c r="B2" s="101"/>
      <c r="C2" s="44" t="s">
        <v>153</v>
      </c>
      <c r="D2" s="125" t="s">
        <v>154</v>
      </c>
    </row>
    <row r="3" spans="1:4" ht="12">
      <c r="A3" s="122" t="s">
        <v>70</v>
      </c>
      <c r="B3" s="88" t="s">
        <v>66</v>
      </c>
      <c r="C3" s="102" t="s">
        <v>152</v>
      </c>
      <c r="D3" s="103" t="s">
        <v>91</v>
      </c>
    </row>
    <row r="4" spans="1:4" ht="12">
      <c r="A4" s="24" t="s">
        <v>12</v>
      </c>
      <c r="B4" s="24"/>
      <c r="C4" s="44"/>
      <c r="D4" s="45"/>
    </row>
    <row r="5" spans="1:4" ht="12">
      <c r="A5" s="22" t="s">
        <v>13</v>
      </c>
      <c r="B5" s="25"/>
      <c r="C5" s="104">
        <f>SUM(C8:C20)</f>
        <v>2778879126</v>
      </c>
      <c r="D5" s="105">
        <f>SUM(D8:D20)</f>
        <v>2396989476</v>
      </c>
    </row>
    <row r="6" spans="1:4" ht="12">
      <c r="A6" s="127"/>
      <c r="B6" s="128"/>
      <c r="C6" s="129"/>
      <c r="D6" s="130"/>
    </row>
    <row r="7" spans="1:4" ht="12.9" customHeight="1">
      <c r="A7" s="6" t="s">
        <v>98</v>
      </c>
      <c r="B7" s="19"/>
      <c r="C7" s="8"/>
      <c r="D7" s="106"/>
    </row>
    <row r="8" spans="1:4" ht="12.9" customHeight="1">
      <c r="A8" s="39" t="s">
        <v>68</v>
      </c>
      <c r="B8" s="19">
        <v>6</v>
      </c>
      <c r="C8" s="8">
        <v>636618265</v>
      </c>
      <c r="D8" s="106">
        <v>629929557</v>
      </c>
    </row>
    <row r="9" spans="1:4" ht="26.1" customHeight="1">
      <c r="A9" s="6" t="s">
        <v>74</v>
      </c>
      <c r="B9" s="19"/>
      <c r="C9" s="8"/>
      <c r="D9" s="106"/>
    </row>
    <row r="10" spans="1:4" ht="12.9" customHeight="1">
      <c r="A10" s="39" t="s">
        <v>68</v>
      </c>
      <c r="B10" s="19">
        <v>6</v>
      </c>
      <c r="C10" s="8">
        <v>431378457</v>
      </c>
      <c r="D10" s="106">
        <v>441633045</v>
      </c>
    </row>
    <row r="11" spans="1:4" ht="12.9" customHeight="1">
      <c r="A11" s="6" t="s">
        <v>14</v>
      </c>
      <c r="B11" s="19"/>
      <c r="C11" s="8"/>
      <c r="D11" s="106"/>
    </row>
    <row r="12" spans="1:4" ht="12.9" customHeight="1">
      <c r="A12" s="6" t="s">
        <v>15</v>
      </c>
      <c r="B12" s="19">
        <v>26</v>
      </c>
      <c r="C12" s="8">
        <v>419563257</v>
      </c>
      <c r="D12" s="106">
        <v>262289287</v>
      </c>
    </row>
    <row r="13" spans="1:4" ht="12.9" customHeight="1">
      <c r="A13" s="41" t="s">
        <v>129</v>
      </c>
      <c r="B13" s="19">
        <v>7</v>
      </c>
      <c r="C13" s="63">
        <v>1006626960</v>
      </c>
      <c r="D13" s="106">
        <v>919806623</v>
      </c>
    </row>
    <row r="14" spans="1:4" ht="12.9" customHeight="1">
      <c r="A14" s="6" t="s">
        <v>16</v>
      </c>
      <c r="B14" s="19"/>
      <c r="C14" s="8"/>
      <c r="D14" s="106"/>
    </row>
    <row r="15" spans="1:4" ht="12.9" customHeight="1">
      <c r="A15" s="6" t="s">
        <v>15</v>
      </c>
      <c r="B15" s="19">
        <v>26</v>
      </c>
      <c r="C15" s="8">
        <v>3584514</v>
      </c>
      <c r="D15" s="106">
        <v>5618330</v>
      </c>
    </row>
    <row r="16" spans="1:4" ht="12.9" customHeight="1">
      <c r="A16" s="41" t="s">
        <v>130</v>
      </c>
      <c r="B16" s="19">
        <v>8</v>
      </c>
      <c r="C16" s="8">
        <v>153990342</v>
      </c>
      <c r="D16" s="106">
        <v>21602967</v>
      </c>
    </row>
    <row r="17" spans="1:5" ht="12.9" customHeight="1">
      <c r="A17" s="41" t="s">
        <v>131</v>
      </c>
      <c r="B17" s="19">
        <v>30</v>
      </c>
      <c r="C17" s="8">
        <v>1713450</v>
      </c>
      <c r="D17" s="106">
        <v>2869027</v>
      </c>
    </row>
    <row r="18" spans="1:5" ht="12.9" customHeight="1">
      <c r="A18" s="41" t="s">
        <v>99</v>
      </c>
      <c r="B18" s="19"/>
      <c r="C18" s="8"/>
      <c r="D18" s="106"/>
    </row>
    <row r="19" spans="1:5" ht="12.9" customHeight="1">
      <c r="A19" s="39" t="s">
        <v>100</v>
      </c>
      <c r="B19" s="19">
        <v>13</v>
      </c>
      <c r="C19" s="8">
        <v>64344430</v>
      </c>
      <c r="D19" s="106">
        <v>58009620</v>
      </c>
    </row>
    <row r="20" spans="1:5" ht="12.9" customHeight="1">
      <c r="A20" s="6" t="s">
        <v>132</v>
      </c>
      <c r="B20" s="19">
        <v>15</v>
      </c>
      <c r="C20" s="8">
        <v>61059451</v>
      </c>
      <c r="D20" s="64">
        <v>55231020</v>
      </c>
      <c r="E20" s="80"/>
    </row>
    <row r="21" spans="1:5" ht="12">
      <c r="A21" s="6"/>
      <c r="B21" s="128"/>
      <c r="C21" s="129"/>
      <c r="D21" s="130"/>
      <c r="E21" s="80"/>
    </row>
    <row r="22" spans="1:5" ht="12">
      <c r="A22" s="22" t="s">
        <v>17</v>
      </c>
      <c r="B22" s="25"/>
      <c r="C22" s="104">
        <f>SUM(C25:C29)</f>
        <v>1372516018</v>
      </c>
      <c r="D22" s="105">
        <f>SUM(D25:D29)</f>
        <v>1357596409</v>
      </c>
      <c r="E22" s="80"/>
    </row>
    <row r="23" spans="1:5" ht="12">
      <c r="A23" s="127"/>
      <c r="B23" s="128"/>
      <c r="C23" s="129"/>
      <c r="D23" s="130"/>
      <c r="E23" s="80"/>
    </row>
    <row r="24" spans="1:5" ht="12.9" customHeight="1">
      <c r="A24" s="6" t="s">
        <v>101</v>
      </c>
      <c r="B24" s="35"/>
      <c r="C24" s="148"/>
      <c r="D24" s="37"/>
      <c r="E24" s="80"/>
    </row>
    <row r="25" spans="1:5" ht="12.9" customHeight="1">
      <c r="A25" s="39" t="s">
        <v>68</v>
      </c>
      <c r="B25" s="19">
        <v>6</v>
      </c>
      <c r="C25" s="8">
        <v>1234105583</v>
      </c>
      <c r="D25" s="106">
        <v>1219653201</v>
      </c>
      <c r="E25" s="80"/>
    </row>
    <row r="26" spans="1:5" ht="12.9" customHeight="1">
      <c r="A26" s="6" t="s">
        <v>19</v>
      </c>
      <c r="B26" s="19">
        <v>28</v>
      </c>
      <c r="C26" s="8">
        <v>656489</v>
      </c>
      <c r="D26" s="106">
        <v>713095</v>
      </c>
      <c r="E26" s="80"/>
    </row>
    <row r="27" spans="1:5" ht="12.9" customHeight="1">
      <c r="A27" s="39" t="s">
        <v>102</v>
      </c>
      <c r="B27" s="19"/>
      <c r="C27" s="8"/>
      <c r="D27" s="106"/>
      <c r="E27" s="80"/>
    </row>
    <row r="28" spans="1:5" ht="12.9" customHeight="1">
      <c r="A28" s="39" t="s">
        <v>69</v>
      </c>
      <c r="B28" s="19">
        <v>15</v>
      </c>
      <c r="C28" s="8">
        <v>101212745</v>
      </c>
      <c r="D28" s="106">
        <v>94304955</v>
      </c>
      <c r="E28" s="80"/>
    </row>
    <row r="29" spans="1:5" ht="12.9" customHeight="1">
      <c r="A29" s="39" t="s">
        <v>103</v>
      </c>
      <c r="B29" s="19">
        <v>13</v>
      </c>
      <c r="C29" s="8">
        <v>36541201</v>
      </c>
      <c r="D29" s="106">
        <v>42925158</v>
      </c>
      <c r="E29" s="80"/>
    </row>
    <row r="30" spans="1:5" ht="12">
      <c r="A30" s="127"/>
      <c r="B30" s="128"/>
      <c r="C30" s="129"/>
      <c r="D30" s="130"/>
      <c r="E30" s="80"/>
    </row>
    <row r="31" spans="1:5" ht="12">
      <c r="A31" s="22" t="s">
        <v>20</v>
      </c>
      <c r="B31" s="21">
        <v>17</v>
      </c>
      <c r="C31" s="104">
        <f>SUM(C35:C45)</f>
        <v>2765903031</v>
      </c>
      <c r="D31" s="105">
        <f>SUM(D35:D45)</f>
        <v>2236604334</v>
      </c>
      <c r="E31" s="80"/>
    </row>
    <row r="32" spans="1:5" ht="12">
      <c r="A32" s="24"/>
      <c r="B32" s="127"/>
      <c r="C32" s="148"/>
      <c r="D32" s="37"/>
      <c r="E32" s="80"/>
    </row>
    <row r="33" spans="1:4" ht="12" hidden="1">
      <c r="A33" s="6" t="s">
        <v>21</v>
      </c>
      <c r="B33" s="19"/>
      <c r="C33" s="8"/>
      <c r="D33" s="106"/>
    </row>
    <row r="34" spans="1:4" ht="12" hidden="1">
      <c r="A34" s="6" t="s">
        <v>22</v>
      </c>
      <c r="B34" s="19"/>
      <c r="C34" s="8"/>
      <c r="D34" s="106"/>
    </row>
    <row r="35" spans="1:4" ht="12.9" customHeight="1">
      <c r="A35" s="6" t="s">
        <v>21</v>
      </c>
      <c r="B35" s="19"/>
      <c r="C35" s="8">
        <v>350910000</v>
      </c>
      <c r="D35" s="106">
        <v>350910000</v>
      </c>
    </row>
    <row r="36" spans="1:4" ht="12.9" customHeight="1">
      <c r="A36" s="6" t="s">
        <v>22</v>
      </c>
      <c r="B36" s="19"/>
      <c r="C36" s="8">
        <v>27920283</v>
      </c>
      <c r="D36" s="106">
        <v>27920283</v>
      </c>
    </row>
    <row r="37" spans="1:4" ht="12.9" customHeight="1">
      <c r="A37" s="6" t="s">
        <v>23</v>
      </c>
      <c r="B37" s="19"/>
      <c r="C37" s="8">
        <v>8252</v>
      </c>
      <c r="D37" s="106">
        <v>8252</v>
      </c>
    </row>
    <row r="38" spans="1:4" ht="26.1" customHeight="1">
      <c r="A38" s="6" t="s">
        <v>104</v>
      </c>
      <c r="B38" s="19"/>
      <c r="C38" s="8"/>
      <c r="D38" s="106"/>
    </row>
    <row r="39" spans="1:4" ht="26.1" customHeight="1">
      <c r="A39" s="39" t="s">
        <v>105</v>
      </c>
      <c r="B39" s="19"/>
      <c r="C39" s="173">
        <v>-13377533</v>
      </c>
      <c r="D39" s="174">
        <v>-11053834</v>
      </c>
    </row>
    <row r="40" spans="1:4" ht="26.1" customHeight="1">
      <c r="A40" s="6" t="s">
        <v>106</v>
      </c>
      <c r="B40" s="19"/>
      <c r="C40" s="8"/>
      <c r="D40" s="106"/>
    </row>
    <row r="41" spans="1:4" ht="26.1" customHeight="1">
      <c r="A41" s="6" t="s">
        <v>107</v>
      </c>
      <c r="B41" s="19"/>
      <c r="C41" s="186">
        <v>6418090</v>
      </c>
      <c r="D41" s="187">
        <v>6418090</v>
      </c>
    </row>
    <row r="42" spans="1:4" ht="12.9" customHeight="1">
      <c r="A42" s="39" t="s">
        <v>108</v>
      </c>
      <c r="B42" s="19"/>
      <c r="C42" s="173">
        <v>-46363288</v>
      </c>
      <c r="D42" s="174">
        <v>-102334951</v>
      </c>
    </row>
    <row r="43" spans="1:4" ht="12.9" customHeight="1">
      <c r="A43" s="6" t="s">
        <v>77</v>
      </c>
      <c r="B43" s="19"/>
      <c r="C43" s="8">
        <v>460680315</v>
      </c>
      <c r="D43" s="106">
        <v>460680315</v>
      </c>
    </row>
    <row r="44" spans="1:4" ht="12.9" customHeight="1">
      <c r="A44" s="6" t="s">
        <v>24</v>
      </c>
      <c r="B44" s="19"/>
      <c r="C44" s="8">
        <v>1504056179</v>
      </c>
      <c r="D44" s="106">
        <v>862584393</v>
      </c>
    </row>
    <row r="45" spans="1:4" ht="12.9" customHeight="1">
      <c r="A45" s="6" t="s">
        <v>25</v>
      </c>
      <c r="B45" s="19"/>
      <c r="C45" s="8">
        <v>475650733</v>
      </c>
      <c r="D45" s="106">
        <v>641471786</v>
      </c>
    </row>
    <row r="46" spans="1:4" ht="12">
      <c r="A46" s="6"/>
      <c r="B46" s="19"/>
      <c r="C46" s="8"/>
      <c r="D46" s="106"/>
    </row>
    <row r="47" spans="1:4" ht="12.6" thickBot="1">
      <c r="A47" s="121" t="s">
        <v>26</v>
      </c>
      <c r="B47" s="158"/>
      <c r="C47" s="159">
        <f>SUM(C31,C22,C5)</f>
        <v>6917298175</v>
      </c>
      <c r="D47" s="160">
        <f>SUM(D31,D22,D5)</f>
        <v>5991190219</v>
      </c>
    </row>
    <row r="48" spans="1:4" ht="12" thickTop="1">
      <c r="A48" s="110"/>
      <c r="B48" s="110"/>
      <c r="C48" s="111"/>
      <c r="D48" s="111"/>
    </row>
    <row r="49" spans="1:4">
      <c r="A49" s="110"/>
      <c r="B49" s="110"/>
      <c r="C49" s="111"/>
      <c r="D49" s="111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activeCell="F38" sqref="F38"/>
    </sheetView>
  </sheetViews>
  <sheetFormatPr defaultColWidth="8.88671875" defaultRowHeight="12"/>
  <cols>
    <col min="1" max="1" width="45.88671875" style="48" customWidth="1"/>
    <col min="2" max="2" width="5.6640625" style="48" bestFit="1" customWidth="1"/>
    <col min="3" max="3" width="18.5546875" style="95" customWidth="1"/>
    <col min="4" max="4" width="18.33203125" style="96" customWidth="1"/>
    <col min="5" max="5" width="15.6640625" style="95" customWidth="1"/>
    <col min="6" max="6" width="18.33203125" style="95" customWidth="1"/>
    <col min="7" max="254" width="8.88671875" style="48"/>
    <col min="255" max="255" width="32" style="48" customWidth="1"/>
    <col min="256" max="260" width="15" style="48" customWidth="1"/>
    <col min="261" max="510" width="8.88671875" style="48"/>
    <col min="511" max="511" width="32" style="48" customWidth="1"/>
    <col min="512" max="516" width="15" style="48" customWidth="1"/>
    <col min="517" max="766" width="8.88671875" style="48"/>
    <col min="767" max="767" width="32" style="48" customWidth="1"/>
    <col min="768" max="772" width="15" style="48" customWidth="1"/>
    <col min="773" max="1022" width="8.88671875" style="48"/>
    <col min="1023" max="1023" width="32" style="48" customWidth="1"/>
    <col min="1024" max="1028" width="15" style="48" customWidth="1"/>
    <col min="1029" max="1278" width="8.88671875" style="48"/>
    <col min="1279" max="1279" width="32" style="48" customWidth="1"/>
    <col min="1280" max="1284" width="15" style="48" customWidth="1"/>
    <col min="1285" max="1534" width="8.88671875" style="48"/>
    <col min="1535" max="1535" width="32" style="48" customWidth="1"/>
    <col min="1536" max="1540" width="15" style="48" customWidth="1"/>
    <col min="1541" max="1790" width="8.88671875" style="48"/>
    <col min="1791" max="1791" width="32" style="48" customWidth="1"/>
    <col min="1792" max="1796" width="15" style="48" customWidth="1"/>
    <col min="1797" max="2046" width="8.88671875" style="48"/>
    <col min="2047" max="2047" width="32" style="48" customWidth="1"/>
    <col min="2048" max="2052" width="15" style="48" customWidth="1"/>
    <col min="2053" max="2302" width="8.88671875" style="48"/>
    <col min="2303" max="2303" width="32" style="48" customWidth="1"/>
    <col min="2304" max="2308" width="15" style="48" customWidth="1"/>
    <col min="2309" max="2558" width="8.88671875" style="48"/>
    <col min="2559" max="2559" width="32" style="48" customWidth="1"/>
    <col min="2560" max="2564" width="15" style="48" customWidth="1"/>
    <col min="2565" max="2814" width="8.88671875" style="48"/>
    <col min="2815" max="2815" width="32" style="48" customWidth="1"/>
    <col min="2816" max="2820" width="15" style="48" customWidth="1"/>
    <col min="2821" max="3070" width="8.88671875" style="48"/>
    <col min="3071" max="3071" width="32" style="48" customWidth="1"/>
    <col min="3072" max="3076" width="15" style="48" customWidth="1"/>
    <col min="3077" max="3326" width="8.88671875" style="48"/>
    <col min="3327" max="3327" width="32" style="48" customWidth="1"/>
    <col min="3328" max="3332" width="15" style="48" customWidth="1"/>
    <col min="3333" max="3582" width="8.88671875" style="48"/>
    <col min="3583" max="3583" width="32" style="48" customWidth="1"/>
    <col min="3584" max="3588" width="15" style="48" customWidth="1"/>
    <col min="3589" max="3838" width="8.88671875" style="48"/>
    <col min="3839" max="3839" width="32" style="48" customWidth="1"/>
    <col min="3840" max="3844" width="15" style="48" customWidth="1"/>
    <col min="3845" max="4094" width="8.88671875" style="48"/>
    <col min="4095" max="4095" width="32" style="48" customWidth="1"/>
    <col min="4096" max="4100" width="15" style="48" customWidth="1"/>
    <col min="4101" max="4350" width="8.88671875" style="48"/>
    <col min="4351" max="4351" width="32" style="48" customWidth="1"/>
    <col min="4352" max="4356" width="15" style="48" customWidth="1"/>
    <col min="4357" max="4606" width="8.88671875" style="48"/>
    <col min="4607" max="4607" width="32" style="48" customWidth="1"/>
    <col min="4608" max="4612" width="15" style="48" customWidth="1"/>
    <col min="4613" max="4862" width="8.88671875" style="48"/>
    <col min="4863" max="4863" width="32" style="48" customWidth="1"/>
    <col min="4864" max="4868" width="15" style="48" customWidth="1"/>
    <col min="4869" max="5118" width="8.88671875" style="48"/>
    <col min="5119" max="5119" width="32" style="48" customWidth="1"/>
    <col min="5120" max="5124" width="15" style="48" customWidth="1"/>
    <col min="5125" max="5374" width="8.88671875" style="48"/>
    <col min="5375" max="5375" width="32" style="48" customWidth="1"/>
    <col min="5376" max="5380" width="15" style="48" customWidth="1"/>
    <col min="5381" max="5630" width="8.88671875" style="48"/>
    <col min="5631" max="5631" width="32" style="48" customWidth="1"/>
    <col min="5632" max="5636" width="15" style="48" customWidth="1"/>
    <col min="5637" max="5886" width="8.88671875" style="48"/>
    <col min="5887" max="5887" width="32" style="48" customWidth="1"/>
    <col min="5888" max="5892" width="15" style="48" customWidth="1"/>
    <col min="5893" max="6142" width="8.88671875" style="48"/>
    <col min="6143" max="6143" width="32" style="48" customWidth="1"/>
    <col min="6144" max="6148" width="15" style="48" customWidth="1"/>
    <col min="6149" max="6398" width="8.88671875" style="48"/>
    <col min="6399" max="6399" width="32" style="48" customWidth="1"/>
    <col min="6400" max="6404" width="15" style="48" customWidth="1"/>
    <col min="6405" max="6654" width="8.88671875" style="48"/>
    <col min="6655" max="6655" width="32" style="48" customWidth="1"/>
    <col min="6656" max="6660" width="15" style="48" customWidth="1"/>
    <col min="6661" max="6910" width="8.88671875" style="48"/>
    <col min="6911" max="6911" width="32" style="48" customWidth="1"/>
    <col min="6912" max="6916" width="15" style="48" customWidth="1"/>
    <col min="6917" max="7166" width="8.88671875" style="48"/>
    <col min="7167" max="7167" width="32" style="48" customWidth="1"/>
    <col min="7168" max="7172" width="15" style="48" customWidth="1"/>
    <col min="7173" max="7422" width="8.88671875" style="48"/>
    <col min="7423" max="7423" width="32" style="48" customWidth="1"/>
    <col min="7424" max="7428" width="15" style="48" customWidth="1"/>
    <col min="7429" max="7678" width="8.88671875" style="48"/>
    <col min="7679" max="7679" width="32" style="48" customWidth="1"/>
    <col min="7680" max="7684" width="15" style="48" customWidth="1"/>
    <col min="7685" max="7934" width="8.88671875" style="48"/>
    <col min="7935" max="7935" width="32" style="48" customWidth="1"/>
    <col min="7936" max="7940" width="15" style="48" customWidth="1"/>
    <col min="7941" max="8190" width="8.88671875" style="48"/>
    <col min="8191" max="8191" width="32" style="48" customWidth="1"/>
    <col min="8192" max="8196" width="15" style="48" customWidth="1"/>
    <col min="8197" max="8446" width="8.88671875" style="48"/>
    <col min="8447" max="8447" width="32" style="48" customWidth="1"/>
    <col min="8448" max="8452" width="15" style="48" customWidth="1"/>
    <col min="8453" max="8702" width="8.88671875" style="48"/>
    <col min="8703" max="8703" width="32" style="48" customWidth="1"/>
    <col min="8704" max="8708" width="15" style="48" customWidth="1"/>
    <col min="8709" max="8958" width="8.88671875" style="48"/>
    <col min="8959" max="8959" width="32" style="48" customWidth="1"/>
    <col min="8960" max="8964" width="15" style="48" customWidth="1"/>
    <col min="8965" max="9214" width="8.88671875" style="48"/>
    <col min="9215" max="9215" width="32" style="48" customWidth="1"/>
    <col min="9216" max="9220" width="15" style="48" customWidth="1"/>
    <col min="9221" max="9470" width="8.88671875" style="48"/>
    <col min="9471" max="9471" width="32" style="48" customWidth="1"/>
    <col min="9472" max="9476" width="15" style="48" customWidth="1"/>
    <col min="9477" max="9726" width="8.88671875" style="48"/>
    <col min="9727" max="9727" width="32" style="48" customWidth="1"/>
    <col min="9728" max="9732" width="15" style="48" customWidth="1"/>
    <col min="9733" max="9982" width="8.88671875" style="48"/>
    <col min="9983" max="9983" width="32" style="48" customWidth="1"/>
    <col min="9984" max="9988" width="15" style="48" customWidth="1"/>
    <col min="9989" max="10238" width="8.88671875" style="48"/>
    <col min="10239" max="10239" width="32" style="48" customWidth="1"/>
    <col min="10240" max="10244" width="15" style="48" customWidth="1"/>
    <col min="10245" max="10494" width="8.88671875" style="48"/>
    <col min="10495" max="10495" width="32" style="48" customWidth="1"/>
    <col min="10496" max="10500" width="15" style="48" customWidth="1"/>
    <col min="10501" max="10750" width="8.88671875" style="48"/>
    <col min="10751" max="10751" width="32" style="48" customWidth="1"/>
    <col min="10752" max="10756" width="15" style="48" customWidth="1"/>
    <col min="10757" max="11006" width="8.88671875" style="48"/>
    <col min="11007" max="11007" width="32" style="48" customWidth="1"/>
    <col min="11008" max="11012" width="15" style="48" customWidth="1"/>
    <col min="11013" max="11262" width="8.88671875" style="48"/>
    <col min="11263" max="11263" width="32" style="48" customWidth="1"/>
    <col min="11264" max="11268" width="15" style="48" customWidth="1"/>
    <col min="11269" max="11518" width="8.88671875" style="48"/>
    <col min="11519" max="11519" width="32" style="48" customWidth="1"/>
    <col min="11520" max="11524" width="15" style="48" customWidth="1"/>
    <col min="11525" max="11774" width="8.88671875" style="48"/>
    <col min="11775" max="11775" width="32" style="48" customWidth="1"/>
    <col min="11776" max="11780" width="15" style="48" customWidth="1"/>
    <col min="11781" max="12030" width="8.88671875" style="48"/>
    <col min="12031" max="12031" width="32" style="48" customWidth="1"/>
    <col min="12032" max="12036" width="15" style="48" customWidth="1"/>
    <col min="12037" max="12286" width="8.88671875" style="48"/>
    <col min="12287" max="12287" width="32" style="48" customWidth="1"/>
    <col min="12288" max="12292" width="15" style="48" customWidth="1"/>
    <col min="12293" max="12542" width="8.88671875" style="48"/>
    <col min="12543" max="12543" width="32" style="48" customWidth="1"/>
    <col min="12544" max="12548" width="15" style="48" customWidth="1"/>
    <col min="12549" max="12798" width="8.88671875" style="48"/>
    <col min="12799" max="12799" width="32" style="48" customWidth="1"/>
    <col min="12800" max="12804" width="15" style="48" customWidth="1"/>
    <col min="12805" max="13054" width="8.88671875" style="48"/>
    <col min="13055" max="13055" width="32" style="48" customWidth="1"/>
    <col min="13056" max="13060" width="15" style="48" customWidth="1"/>
    <col min="13061" max="13310" width="8.88671875" style="48"/>
    <col min="13311" max="13311" width="32" style="48" customWidth="1"/>
    <col min="13312" max="13316" width="15" style="48" customWidth="1"/>
    <col min="13317" max="13566" width="8.88671875" style="48"/>
    <col min="13567" max="13567" width="32" style="48" customWidth="1"/>
    <col min="13568" max="13572" width="15" style="48" customWidth="1"/>
    <col min="13573" max="13822" width="8.88671875" style="48"/>
    <col min="13823" max="13823" width="32" style="48" customWidth="1"/>
    <col min="13824" max="13828" width="15" style="48" customWidth="1"/>
    <col min="13829" max="14078" width="8.88671875" style="48"/>
    <col min="14079" max="14079" width="32" style="48" customWidth="1"/>
    <col min="14080" max="14084" width="15" style="48" customWidth="1"/>
    <col min="14085" max="14334" width="8.88671875" style="48"/>
    <col min="14335" max="14335" width="32" style="48" customWidth="1"/>
    <col min="14336" max="14340" width="15" style="48" customWidth="1"/>
    <col min="14341" max="14590" width="8.88671875" style="48"/>
    <col min="14591" max="14591" width="32" style="48" customWidth="1"/>
    <col min="14592" max="14596" width="15" style="48" customWidth="1"/>
    <col min="14597" max="14846" width="8.88671875" style="48"/>
    <col min="14847" max="14847" width="32" style="48" customWidth="1"/>
    <col min="14848" max="14852" width="15" style="48" customWidth="1"/>
    <col min="14853" max="15102" width="8.88671875" style="48"/>
    <col min="15103" max="15103" width="32" style="48" customWidth="1"/>
    <col min="15104" max="15108" width="15" style="48" customWidth="1"/>
    <col min="15109" max="15358" width="8.88671875" style="48"/>
    <col min="15359" max="15359" width="32" style="48" customWidth="1"/>
    <col min="15360" max="15364" width="15" style="48" customWidth="1"/>
    <col min="15365" max="15614" width="8.88671875" style="48"/>
    <col min="15615" max="15615" width="32" style="48" customWidth="1"/>
    <col min="15616" max="15620" width="15" style="48" customWidth="1"/>
    <col min="15621" max="15870" width="8.88671875" style="48"/>
    <col min="15871" max="15871" width="32" style="48" customWidth="1"/>
    <col min="15872" max="15876" width="15" style="48" customWidth="1"/>
    <col min="15877" max="16126" width="8.88671875" style="48"/>
    <col min="16127" max="16127" width="32" style="48" customWidth="1"/>
    <col min="16128" max="16132" width="15" style="48" customWidth="1"/>
    <col min="16133" max="16384" width="8.88671875" style="48"/>
  </cols>
  <sheetData>
    <row r="1" spans="1:6">
      <c r="A1" s="80"/>
      <c r="B1" s="80"/>
      <c r="C1" s="81"/>
      <c r="D1" s="82"/>
      <c r="E1" s="81"/>
      <c r="F1" s="81"/>
    </row>
    <row r="2" spans="1:6" s="80" customFormat="1" ht="25.95" customHeight="1">
      <c r="A2" s="146" t="s">
        <v>155</v>
      </c>
      <c r="B2" s="83"/>
      <c r="C2" s="84"/>
      <c r="D2" s="84"/>
      <c r="E2" s="85"/>
      <c r="F2" s="85"/>
    </row>
    <row r="3" spans="1:6" s="80" customFormat="1">
      <c r="A3" s="86"/>
      <c r="B3" s="87"/>
      <c r="C3" s="56" t="s">
        <v>92</v>
      </c>
      <c r="D3" s="56" t="s">
        <v>92</v>
      </c>
      <c r="E3" s="57" t="s">
        <v>159</v>
      </c>
      <c r="F3" s="57" t="s">
        <v>93</v>
      </c>
    </row>
    <row r="4" spans="1:6" s="80" customFormat="1" ht="24">
      <c r="A4" s="122" t="s">
        <v>70</v>
      </c>
      <c r="B4" s="84" t="s">
        <v>66</v>
      </c>
      <c r="C4" s="59" t="s">
        <v>156</v>
      </c>
      <c r="D4" s="12" t="s">
        <v>165</v>
      </c>
      <c r="E4" s="60" t="s">
        <v>157</v>
      </c>
      <c r="F4" s="26" t="s">
        <v>158</v>
      </c>
    </row>
    <row r="5" spans="1:6" s="80" customFormat="1" ht="10.5" customHeight="1">
      <c r="A5" s="89"/>
      <c r="B5" s="89"/>
      <c r="C5" s="90"/>
      <c r="D5" s="90"/>
      <c r="E5" s="91"/>
      <c r="F5" s="91"/>
    </row>
    <row r="6" spans="1:6" s="80" customFormat="1">
      <c r="A6" s="10" t="s">
        <v>27</v>
      </c>
      <c r="B6" s="10"/>
      <c r="C6" s="44"/>
      <c r="D6" s="44"/>
      <c r="E6" s="45"/>
      <c r="F6" s="45"/>
    </row>
    <row r="7" spans="1:6" s="80" customFormat="1" ht="12.9" customHeight="1">
      <c r="A7" s="15" t="s">
        <v>109</v>
      </c>
      <c r="B7" s="45">
        <v>18</v>
      </c>
      <c r="C7" s="9">
        <v>8103128225</v>
      </c>
      <c r="D7" s="9">
        <v>2889136537</v>
      </c>
      <c r="E7" s="7">
        <v>8077477753</v>
      </c>
      <c r="F7" s="7">
        <v>2595043134</v>
      </c>
    </row>
    <row r="8" spans="1:6" s="80" customFormat="1" ht="12.9" customHeight="1">
      <c r="A8" s="15" t="s">
        <v>28</v>
      </c>
      <c r="B8" s="45">
        <v>18</v>
      </c>
      <c r="C8" s="175">
        <v>-7316225431</v>
      </c>
      <c r="D8" s="175">
        <v>-2577379603</v>
      </c>
      <c r="E8" s="176">
        <v>-7263316882</v>
      </c>
      <c r="F8" s="177">
        <v>-2327018021</v>
      </c>
    </row>
    <row r="9" spans="1:6" s="80" customFormat="1" ht="11.25" customHeight="1">
      <c r="A9" s="11"/>
      <c r="B9" s="12"/>
      <c r="C9" s="12"/>
      <c r="D9" s="12"/>
      <c r="E9" s="26"/>
      <c r="F9" s="26"/>
    </row>
    <row r="10" spans="1:6" s="80" customFormat="1">
      <c r="A10" s="13" t="s">
        <v>29</v>
      </c>
      <c r="B10" s="27"/>
      <c r="C10" s="16">
        <f>SUM(C7:C8)</f>
        <v>786902794</v>
      </c>
      <c r="D10" s="16">
        <f>SUM(D7:D8)</f>
        <v>311756934</v>
      </c>
      <c r="E10" s="28">
        <f>SUM(E7:E8)</f>
        <v>814160871</v>
      </c>
      <c r="F10" s="28">
        <f>SUM(F7:F8)</f>
        <v>268025113</v>
      </c>
    </row>
    <row r="11" spans="1:6" s="80" customFormat="1" ht="12.75" customHeight="1">
      <c r="A11" s="15"/>
      <c r="B11" s="45"/>
      <c r="C11" s="44"/>
      <c r="D11" s="44"/>
      <c r="E11" s="45"/>
      <c r="F11" s="45"/>
    </row>
    <row r="12" spans="1:6" s="80" customFormat="1" ht="12.9" customHeight="1">
      <c r="A12" s="15" t="s">
        <v>30</v>
      </c>
      <c r="B12" s="45">
        <v>19</v>
      </c>
      <c r="C12" s="175">
        <v>-173393330</v>
      </c>
      <c r="D12" s="175">
        <v>-65292117</v>
      </c>
      <c r="E12" s="176">
        <v>-180722608</v>
      </c>
      <c r="F12" s="177">
        <v>-61109472</v>
      </c>
    </row>
    <row r="13" spans="1:6" s="80" customFormat="1" ht="12.9" customHeight="1">
      <c r="A13" s="15" t="s">
        <v>31</v>
      </c>
      <c r="B13" s="45">
        <v>19</v>
      </c>
      <c r="C13" s="175">
        <v>-112869938</v>
      </c>
      <c r="D13" s="175">
        <v>-41742945</v>
      </c>
      <c r="E13" s="176">
        <v>-111164744</v>
      </c>
      <c r="F13" s="177">
        <v>-43676369</v>
      </c>
    </row>
    <row r="14" spans="1:6" s="80" customFormat="1" ht="12.9" customHeight="1">
      <c r="A14" s="15" t="s">
        <v>32</v>
      </c>
      <c r="B14" s="45">
        <v>19</v>
      </c>
      <c r="C14" s="175">
        <v>-135485351</v>
      </c>
      <c r="D14" s="175">
        <v>-58732205</v>
      </c>
      <c r="E14" s="176">
        <v>-96774695</v>
      </c>
      <c r="F14" s="177">
        <v>-32951322</v>
      </c>
    </row>
    <row r="15" spans="1:6" s="80" customFormat="1" ht="12.9" customHeight="1">
      <c r="A15" s="113" t="s">
        <v>78</v>
      </c>
      <c r="B15" s="45">
        <v>21</v>
      </c>
      <c r="C15" s="9">
        <v>85643414</v>
      </c>
      <c r="D15" s="63">
        <v>24609361</v>
      </c>
      <c r="E15" s="64">
        <v>116980116</v>
      </c>
      <c r="F15" s="64">
        <v>41297203</v>
      </c>
    </row>
    <row r="16" spans="1:6" s="80" customFormat="1" ht="12.9" customHeight="1">
      <c r="A16" s="113" t="s">
        <v>79</v>
      </c>
      <c r="B16" s="45">
        <v>21</v>
      </c>
      <c r="C16" s="175">
        <v>-88860594</v>
      </c>
      <c r="D16" s="175">
        <v>-18324928</v>
      </c>
      <c r="E16" s="176">
        <v>-47837436</v>
      </c>
      <c r="F16" s="177">
        <v>-17148364</v>
      </c>
    </row>
    <row r="17" spans="1:6" s="80" customFormat="1" ht="12" customHeight="1">
      <c r="A17" s="11"/>
      <c r="B17" s="12"/>
      <c r="C17" s="12"/>
      <c r="D17" s="12"/>
      <c r="E17" s="26"/>
      <c r="F17" s="26"/>
    </row>
    <row r="18" spans="1:6" s="80" customFormat="1">
      <c r="A18" s="13" t="s">
        <v>33</v>
      </c>
      <c r="B18" s="27"/>
      <c r="C18" s="92">
        <f>SUM(C12:C16)+C10</f>
        <v>361936995</v>
      </c>
      <c r="D18" s="92">
        <f>SUM(D12:D16)+D10</f>
        <v>152274100</v>
      </c>
      <c r="E18" s="93">
        <f>SUM(E12:E16)+E10</f>
        <v>494641504</v>
      </c>
      <c r="F18" s="93">
        <f>SUM(F12:F16)+F10</f>
        <v>154436789</v>
      </c>
    </row>
    <row r="19" spans="1:6" s="80" customFormat="1" ht="11.25" customHeight="1">
      <c r="A19" s="15"/>
      <c r="B19" s="45"/>
      <c r="C19" s="44"/>
      <c r="D19" s="44"/>
      <c r="E19" s="45"/>
      <c r="F19" s="45"/>
    </row>
    <row r="20" spans="1:6" s="80" customFormat="1" ht="12.9" customHeight="1">
      <c r="A20" s="15" t="s">
        <v>110</v>
      </c>
      <c r="B20" s="45">
        <v>29</v>
      </c>
      <c r="C20" s="43">
        <v>867216</v>
      </c>
      <c r="D20" s="9">
        <v>281386</v>
      </c>
      <c r="E20" s="64">
        <v>824676</v>
      </c>
      <c r="F20" s="64">
        <v>6075</v>
      </c>
    </row>
    <row r="21" spans="1:6" s="80" customFormat="1" ht="12.9" customHeight="1">
      <c r="A21" s="15" t="s">
        <v>111</v>
      </c>
      <c r="B21" s="45">
        <v>29</v>
      </c>
      <c r="C21" s="175">
        <v>-5785808</v>
      </c>
      <c r="D21" s="175">
        <v>-4285864</v>
      </c>
      <c r="E21" s="176">
        <v>-241018</v>
      </c>
      <c r="F21" s="177">
        <v>-126345</v>
      </c>
    </row>
    <row r="22" spans="1:6" s="80" customFormat="1" ht="12" customHeight="1">
      <c r="A22" s="15"/>
      <c r="B22" s="26"/>
      <c r="C22" s="12"/>
      <c r="D22" s="12"/>
      <c r="E22" s="26"/>
      <c r="F22" s="26"/>
    </row>
    <row r="23" spans="1:6" s="80" customFormat="1" ht="18.75" customHeight="1">
      <c r="A23" s="13" t="s">
        <v>112</v>
      </c>
      <c r="B23" s="27"/>
      <c r="C23" s="92">
        <f>SUM(C18:C21)</f>
        <v>357018403</v>
      </c>
      <c r="D23" s="92">
        <f>SUM(D18:D21)</f>
        <v>148269622</v>
      </c>
      <c r="E23" s="93">
        <f>SUM(E18:E21)</f>
        <v>495225162</v>
      </c>
      <c r="F23" s="93">
        <f>SUM(F18:F21)</f>
        <v>154316519</v>
      </c>
    </row>
    <row r="24" spans="1:6" s="80" customFormat="1">
      <c r="A24" s="147"/>
      <c r="B24" s="44"/>
      <c r="C24" s="44"/>
      <c r="D24" s="44"/>
      <c r="E24" s="45"/>
      <c r="F24" s="45"/>
    </row>
    <row r="25" spans="1:6" s="80" customFormat="1" ht="12.9" customHeight="1">
      <c r="A25" s="15" t="s">
        <v>34</v>
      </c>
      <c r="B25" s="143">
        <v>22</v>
      </c>
      <c r="C25" s="63">
        <v>220114749</v>
      </c>
      <c r="D25" s="63">
        <v>52918998</v>
      </c>
      <c r="E25" s="64">
        <v>73610777</v>
      </c>
      <c r="F25" s="64">
        <v>25804722</v>
      </c>
    </row>
    <row r="26" spans="1:6" s="80" customFormat="1" ht="12.9" customHeight="1">
      <c r="A26" s="15" t="s">
        <v>113</v>
      </c>
      <c r="B26" s="45">
        <v>23</v>
      </c>
      <c r="C26" s="175">
        <v>-327310615</v>
      </c>
      <c r="D26" s="175">
        <v>-93841765</v>
      </c>
      <c r="E26" s="176">
        <v>-196456665</v>
      </c>
      <c r="F26" s="177">
        <v>-115432896</v>
      </c>
    </row>
    <row r="27" spans="1:6" s="80" customFormat="1">
      <c r="A27" s="161"/>
      <c r="B27" s="45"/>
      <c r="C27" s="63"/>
      <c r="D27" s="149"/>
      <c r="E27" s="150"/>
      <c r="F27" s="150"/>
    </row>
    <row r="28" spans="1:6" s="80" customFormat="1" ht="12" customHeight="1">
      <c r="A28" s="13" t="s">
        <v>35</v>
      </c>
      <c r="B28" s="29"/>
      <c r="C28" s="167">
        <f>SUM(C23:C26)</f>
        <v>249822537</v>
      </c>
      <c r="D28" s="167">
        <f>SUM(D23:D26)</f>
        <v>107346855</v>
      </c>
      <c r="E28" s="168">
        <f>SUM(E23:E26)</f>
        <v>372379274</v>
      </c>
      <c r="F28" s="168">
        <f>SUM(F23:F26)</f>
        <v>64688345</v>
      </c>
    </row>
    <row r="29" spans="1:6" s="80" customFormat="1">
      <c r="A29" s="10"/>
      <c r="B29" s="148"/>
      <c r="C29" s="149"/>
      <c r="D29" s="149"/>
      <c r="E29" s="33"/>
      <c r="F29" s="64"/>
    </row>
    <row r="30" spans="1:6" s="80" customFormat="1">
      <c r="A30" s="10" t="s">
        <v>123</v>
      </c>
      <c r="B30" s="48"/>
      <c r="C30" s="63">
        <v>225828196</v>
      </c>
      <c r="D30" s="63">
        <v>14868890</v>
      </c>
      <c r="E30" s="64">
        <v>143818526</v>
      </c>
      <c r="F30" s="64">
        <v>15940075</v>
      </c>
    </row>
    <row r="31" spans="1:6" s="80" customFormat="1" ht="12.9" customHeight="1">
      <c r="A31" s="15" t="s">
        <v>36</v>
      </c>
      <c r="B31" s="48">
        <v>24</v>
      </c>
      <c r="C31" s="63">
        <v>13951590</v>
      </c>
      <c r="D31" s="63">
        <v>6723193</v>
      </c>
      <c r="E31" s="176">
        <v>-6385577</v>
      </c>
      <c r="F31" s="177">
        <v>-177059</v>
      </c>
    </row>
    <row r="32" spans="1:6" ht="12.9" customHeight="1">
      <c r="A32" s="15" t="s">
        <v>37</v>
      </c>
      <c r="B32" s="48">
        <v>24</v>
      </c>
      <c r="C32" s="63">
        <v>211876606</v>
      </c>
      <c r="D32" s="63">
        <v>8145697</v>
      </c>
      <c r="E32" s="64">
        <v>150204103</v>
      </c>
      <c r="F32" s="64">
        <v>16117134</v>
      </c>
    </row>
    <row r="33" spans="1:6">
      <c r="A33" s="94"/>
      <c r="C33" s="63"/>
      <c r="D33" s="63"/>
    </row>
    <row r="34" spans="1:6">
      <c r="A34" s="13" t="s">
        <v>25</v>
      </c>
      <c r="B34" s="162"/>
      <c r="C34" s="92">
        <f>SUM(C28,C30)</f>
        <v>475650733</v>
      </c>
      <c r="D34" s="92">
        <f>SUM(D28,D30)</f>
        <v>122215745</v>
      </c>
      <c r="E34" s="93">
        <f>SUM(E28,E30)</f>
        <v>516197800</v>
      </c>
      <c r="F34" s="93">
        <f>SUM(F28,F30)</f>
        <v>80628420</v>
      </c>
    </row>
    <row r="35" spans="1:6">
      <c r="A35" s="13"/>
    </row>
    <row r="36" spans="1:6" ht="12.6" thickBot="1">
      <c r="A36" s="17" t="s">
        <v>38</v>
      </c>
      <c r="B36" s="163">
        <v>25</v>
      </c>
      <c r="C36" s="169">
        <v>1.36</v>
      </c>
      <c r="D36" s="169">
        <v>0.35</v>
      </c>
      <c r="E36" s="170">
        <v>1.47</v>
      </c>
      <c r="F36" s="170">
        <v>0.23</v>
      </c>
    </row>
    <row r="37" spans="1:6" ht="12.6" thickTop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workbookViewId="0">
      <selection activeCell="G17" sqref="G17"/>
    </sheetView>
  </sheetViews>
  <sheetFormatPr defaultColWidth="8.88671875" defaultRowHeight="12"/>
  <cols>
    <col min="1" max="1" width="71.6640625" style="54" customWidth="1"/>
    <col min="2" max="2" width="5.6640625" style="54" bestFit="1" customWidth="1"/>
    <col min="3" max="3" width="18.109375" style="38" customWidth="1"/>
    <col min="4" max="4" width="17.88671875" style="79" customWidth="1"/>
    <col min="5" max="5" width="18.109375" style="38" customWidth="1"/>
    <col min="6" max="6" width="17.88671875" style="38" customWidth="1"/>
    <col min="7" max="254" width="8.88671875" style="54"/>
    <col min="255" max="255" width="37.44140625" style="54" customWidth="1"/>
    <col min="256" max="256" width="13.44140625" style="54" customWidth="1"/>
    <col min="257" max="260" width="15" style="54" customWidth="1"/>
    <col min="261" max="510" width="8.88671875" style="54"/>
    <col min="511" max="511" width="37.44140625" style="54" customWidth="1"/>
    <col min="512" max="512" width="13.44140625" style="54" customWidth="1"/>
    <col min="513" max="516" width="15" style="54" customWidth="1"/>
    <col min="517" max="766" width="8.88671875" style="54"/>
    <col min="767" max="767" width="37.44140625" style="54" customWidth="1"/>
    <col min="768" max="768" width="13.44140625" style="54" customWidth="1"/>
    <col min="769" max="772" width="15" style="54" customWidth="1"/>
    <col min="773" max="1022" width="8.88671875" style="54"/>
    <col min="1023" max="1023" width="37.44140625" style="54" customWidth="1"/>
    <col min="1024" max="1024" width="13.44140625" style="54" customWidth="1"/>
    <col min="1025" max="1028" width="15" style="54" customWidth="1"/>
    <col min="1029" max="1278" width="8.88671875" style="54"/>
    <col min="1279" max="1279" width="37.44140625" style="54" customWidth="1"/>
    <col min="1280" max="1280" width="13.44140625" style="54" customWidth="1"/>
    <col min="1281" max="1284" width="15" style="54" customWidth="1"/>
    <col min="1285" max="1534" width="8.88671875" style="54"/>
    <col min="1535" max="1535" width="37.44140625" style="54" customWidth="1"/>
    <col min="1536" max="1536" width="13.44140625" style="54" customWidth="1"/>
    <col min="1537" max="1540" width="15" style="54" customWidth="1"/>
    <col min="1541" max="1790" width="8.88671875" style="54"/>
    <col min="1791" max="1791" width="37.44140625" style="54" customWidth="1"/>
    <col min="1792" max="1792" width="13.44140625" style="54" customWidth="1"/>
    <col min="1793" max="1796" width="15" style="54" customWidth="1"/>
    <col min="1797" max="2046" width="8.88671875" style="54"/>
    <col min="2047" max="2047" width="37.44140625" style="54" customWidth="1"/>
    <col min="2048" max="2048" width="13.44140625" style="54" customWidth="1"/>
    <col min="2049" max="2052" width="15" style="54" customWidth="1"/>
    <col min="2053" max="2302" width="8.88671875" style="54"/>
    <col min="2303" max="2303" width="37.44140625" style="54" customWidth="1"/>
    <col min="2304" max="2304" width="13.44140625" style="54" customWidth="1"/>
    <col min="2305" max="2308" width="15" style="54" customWidth="1"/>
    <col min="2309" max="2558" width="8.88671875" style="54"/>
    <col min="2559" max="2559" width="37.44140625" style="54" customWidth="1"/>
    <col min="2560" max="2560" width="13.44140625" style="54" customWidth="1"/>
    <col min="2561" max="2564" width="15" style="54" customWidth="1"/>
    <col min="2565" max="2814" width="8.88671875" style="54"/>
    <col min="2815" max="2815" width="37.44140625" style="54" customWidth="1"/>
    <col min="2816" max="2816" width="13.44140625" style="54" customWidth="1"/>
    <col min="2817" max="2820" width="15" style="54" customWidth="1"/>
    <col min="2821" max="3070" width="8.88671875" style="54"/>
    <col min="3071" max="3071" width="37.44140625" style="54" customWidth="1"/>
    <col min="3072" max="3072" width="13.44140625" style="54" customWidth="1"/>
    <col min="3073" max="3076" width="15" style="54" customWidth="1"/>
    <col min="3077" max="3326" width="8.88671875" style="54"/>
    <col min="3327" max="3327" width="37.44140625" style="54" customWidth="1"/>
    <col min="3328" max="3328" width="13.44140625" style="54" customWidth="1"/>
    <col min="3329" max="3332" width="15" style="54" customWidth="1"/>
    <col min="3333" max="3582" width="8.88671875" style="54"/>
    <col min="3583" max="3583" width="37.44140625" style="54" customWidth="1"/>
    <col min="3584" max="3584" width="13.44140625" style="54" customWidth="1"/>
    <col min="3585" max="3588" width="15" style="54" customWidth="1"/>
    <col min="3589" max="3838" width="8.88671875" style="54"/>
    <col min="3839" max="3839" width="37.44140625" style="54" customWidth="1"/>
    <col min="3840" max="3840" width="13.44140625" style="54" customWidth="1"/>
    <col min="3841" max="3844" width="15" style="54" customWidth="1"/>
    <col min="3845" max="4094" width="8.88671875" style="54"/>
    <col min="4095" max="4095" width="37.44140625" style="54" customWidth="1"/>
    <col min="4096" max="4096" width="13.44140625" style="54" customWidth="1"/>
    <col min="4097" max="4100" width="15" style="54" customWidth="1"/>
    <col min="4101" max="4350" width="8.88671875" style="54"/>
    <col min="4351" max="4351" width="37.44140625" style="54" customWidth="1"/>
    <col min="4352" max="4352" width="13.44140625" style="54" customWidth="1"/>
    <col min="4353" max="4356" width="15" style="54" customWidth="1"/>
    <col min="4357" max="4606" width="8.88671875" style="54"/>
    <col min="4607" max="4607" width="37.44140625" style="54" customWidth="1"/>
    <col min="4608" max="4608" width="13.44140625" style="54" customWidth="1"/>
    <col min="4609" max="4612" width="15" style="54" customWidth="1"/>
    <col min="4613" max="4862" width="8.88671875" style="54"/>
    <col min="4863" max="4863" width="37.44140625" style="54" customWidth="1"/>
    <col min="4864" max="4864" width="13.44140625" style="54" customWidth="1"/>
    <col min="4865" max="4868" width="15" style="54" customWidth="1"/>
    <col min="4869" max="5118" width="8.88671875" style="54"/>
    <col min="5119" max="5119" width="37.44140625" style="54" customWidth="1"/>
    <col min="5120" max="5120" width="13.44140625" style="54" customWidth="1"/>
    <col min="5121" max="5124" width="15" style="54" customWidth="1"/>
    <col min="5125" max="5374" width="8.88671875" style="54"/>
    <col min="5375" max="5375" width="37.44140625" style="54" customWidth="1"/>
    <col min="5376" max="5376" width="13.44140625" style="54" customWidth="1"/>
    <col min="5377" max="5380" width="15" style="54" customWidth="1"/>
    <col min="5381" max="5630" width="8.88671875" style="54"/>
    <col min="5631" max="5631" width="37.44140625" style="54" customWidth="1"/>
    <col min="5632" max="5632" width="13.44140625" style="54" customWidth="1"/>
    <col min="5633" max="5636" width="15" style="54" customWidth="1"/>
    <col min="5637" max="5886" width="8.88671875" style="54"/>
    <col min="5887" max="5887" width="37.44140625" style="54" customWidth="1"/>
    <col min="5888" max="5888" width="13.44140625" style="54" customWidth="1"/>
    <col min="5889" max="5892" width="15" style="54" customWidth="1"/>
    <col min="5893" max="6142" width="8.88671875" style="54"/>
    <col min="6143" max="6143" width="37.44140625" style="54" customWidth="1"/>
    <col min="6144" max="6144" width="13.44140625" style="54" customWidth="1"/>
    <col min="6145" max="6148" width="15" style="54" customWidth="1"/>
    <col min="6149" max="6398" width="8.88671875" style="54"/>
    <col min="6399" max="6399" width="37.44140625" style="54" customWidth="1"/>
    <col min="6400" max="6400" width="13.44140625" style="54" customWidth="1"/>
    <col min="6401" max="6404" width="15" style="54" customWidth="1"/>
    <col min="6405" max="6654" width="8.88671875" style="54"/>
    <col min="6655" max="6655" width="37.44140625" style="54" customWidth="1"/>
    <col min="6656" max="6656" width="13.44140625" style="54" customWidth="1"/>
    <col min="6657" max="6660" width="15" style="54" customWidth="1"/>
    <col min="6661" max="6910" width="8.88671875" style="54"/>
    <col min="6911" max="6911" width="37.44140625" style="54" customWidth="1"/>
    <col min="6912" max="6912" width="13.44140625" style="54" customWidth="1"/>
    <col min="6913" max="6916" width="15" style="54" customWidth="1"/>
    <col min="6917" max="7166" width="8.88671875" style="54"/>
    <col min="7167" max="7167" width="37.44140625" style="54" customWidth="1"/>
    <col min="7168" max="7168" width="13.44140625" style="54" customWidth="1"/>
    <col min="7169" max="7172" width="15" style="54" customWidth="1"/>
    <col min="7173" max="7422" width="8.88671875" style="54"/>
    <col min="7423" max="7423" width="37.44140625" style="54" customWidth="1"/>
    <col min="7424" max="7424" width="13.44140625" style="54" customWidth="1"/>
    <col min="7425" max="7428" width="15" style="54" customWidth="1"/>
    <col min="7429" max="7678" width="8.88671875" style="54"/>
    <col min="7679" max="7679" width="37.44140625" style="54" customWidth="1"/>
    <col min="7680" max="7680" width="13.44140625" style="54" customWidth="1"/>
    <col min="7681" max="7684" width="15" style="54" customWidth="1"/>
    <col min="7685" max="7934" width="8.88671875" style="54"/>
    <col min="7935" max="7935" width="37.44140625" style="54" customWidth="1"/>
    <col min="7936" max="7936" width="13.44140625" style="54" customWidth="1"/>
    <col min="7937" max="7940" width="15" style="54" customWidth="1"/>
    <col min="7941" max="8190" width="8.88671875" style="54"/>
    <col min="8191" max="8191" width="37.44140625" style="54" customWidth="1"/>
    <col min="8192" max="8192" width="13.44140625" style="54" customWidth="1"/>
    <col min="8193" max="8196" width="15" style="54" customWidth="1"/>
    <col min="8197" max="8446" width="8.88671875" style="54"/>
    <col min="8447" max="8447" width="37.44140625" style="54" customWidth="1"/>
    <col min="8448" max="8448" width="13.44140625" style="54" customWidth="1"/>
    <col min="8449" max="8452" width="15" style="54" customWidth="1"/>
    <col min="8453" max="8702" width="8.88671875" style="54"/>
    <col min="8703" max="8703" width="37.44140625" style="54" customWidth="1"/>
    <col min="8704" max="8704" width="13.44140625" style="54" customWidth="1"/>
    <col min="8705" max="8708" width="15" style="54" customWidth="1"/>
    <col min="8709" max="8958" width="8.88671875" style="54"/>
    <col min="8959" max="8959" width="37.44140625" style="54" customWidth="1"/>
    <col min="8960" max="8960" width="13.44140625" style="54" customWidth="1"/>
    <col min="8961" max="8964" width="15" style="54" customWidth="1"/>
    <col min="8965" max="9214" width="8.88671875" style="54"/>
    <col min="9215" max="9215" width="37.44140625" style="54" customWidth="1"/>
    <col min="9216" max="9216" width="13.44140625" style="54" customWidth="1"/>
    <col min="9217" max="9220" width="15" style="54" customWidth="1"/>
    <col min="9221" max="9470" width="8.88671875" style="54"/>
    <col min="9471" max="9471" width="37.44140625" style="54" customWidth="1"/>
    <col min="9472" max="9472" width="13.44140625" style="54" customWidth="1"/>
    <col min="9473" max="9476" width="15" style="54" customWidth="1"/>
    <col min="9477" max="9726" width="8.88671875" style="54"/>
    <col min="9727" max="9727" width="37.44140625" style="54" customWidth="1"/>
    <col min="9728" max="9728" width="13.44140625" style="54" customWidth="1"/>
    <col min="9729" max="9732" width="15" style="54" customWidth="1"/>
    <col min="9733" max="9982" width="8.88671875" style="54"/>
    <col min="9983" max="9983" width="37.44140625" style="54" customWidth="1"/>
    <col min="9984" max="9984" width="13.44140625" style="54" customWidth="1"/>
    <col min="9985" max="9988" width="15" style="54" customWidth="1"/>
    <col min="9989" max="10238" width="8.88671875" style="54"/>
    <col min="10239" max="10239" width="37.44140625" style="54" customWidth="1"/>
    <col min="10240" max="10240" width="13.44140625" style="54" customWidth="1"/>
    <col min="10241" max="10244" width="15" style="54" customWidth="1"/>
    <col min="10245" max="10494" width="8.88671875" style="54"/>
    <col min="10495" max="10495" width="37.44140625" style="54" customWidth="1"/>
    <col min="10496" max="10496" width="13.44140625" style="54" customWidth="1"/>
    <col min="10497" max="10500" width="15" style="54" customWidth="1"/>
    <col min="10501" max="10750" width="8.88671875" style="54"/>
    <col min="10751" max="10751" width="37.44140625" style="54" customWidth="1"/>
    <col min="10752" max="10752" width="13.44140625" style="54" customWidth="1"/>
    <col min="10753" max="10756" width="15" style="54" customWidth="1"/>
    <col min="10757" max="11006" width="8.88671875" style="54"/>
    <col min="11007" max="11007" width="37.44140625" style="54" customWidth="1"/>
    <col min="11008" max="11008" width="13.44140625" style="54" customWidth="1"/>
    <col min="11009" max="11012" width="15" style="54" customWidth="1"/>
    <col min="11013" max="11262" width="8.88671875" style="54"/>
    <col min="11263" max="11263" width="37.44140625" style="54" customWidth="1"/>
    <col min="11264" max="11264" width="13.44140625" style="54" customWidth="1"/>
    <col min="11265" max="11268" width="15" style="54" customWidth="1"/>
    <col min="11269" max="11518" width="8.88671875" style="54"/>
    <col min="11519" max="11519" width="37.44140625" style="54" customWidth="1"/>
    <col min="11520" max="11520" width="13.44140625" style="54" customWidth="1"/>
    <col min="11521" max="11524" width="15" style="54" customWidth="1"/>
    <col min="11525" max="11774" width="8.88671875" style="54"/>
    <col min="11775" max="11775" width="37.44140625" style="54" customWidth="1"/>
    <col min="11776" max="11776" width="13.44140625" style="54" customWidth="1"/>
    <col min="11777" max="11780" width="15" style="54" customWidth="1"/>
    <col min="11781" max="12030" width="8.88671875" style="54"/>
    <col min="12031" max="12031" width="37.44140625" style="54" customWidth="1"/>
    <col min="12032" max="12032" width="13.44140625" style="54" customWidth="1"/>
    <col min="12033" max="12036" width="15" style="54" customWidth="1"/>
    <col min="12037" max="12286" width="8.88671875" style="54"/>
    <col min="12287" max="12287" width="37.44140625" style="54" customWidth="1"/>
    <col min="12288" max="12288" width="13.44140625" style="54" customWidth="1"/>
    <col min="12289" max="12292" width="15" style="54" customWidth="1"/>
    <col min="12293" max="12542" width="8.88671875" style="54"/>
    <col min="12543" max="12543" width="37.44140625" style="54" customWidth="1"/>
    <col min="12544" max="12544" width="13.44140625" style="54" customWidth="1"/>
    <col min="12545" max="12548" width="15" style="54" customWidth="1"/>
    <col min="12549" max="12798" width="8.88671875" style="54"/>
    <col min="12799" max="12799" width="37.44140625" style="54" customWidth="1"/>
    <col min="12800" max="12800" width="13.44140625" style="54" customWidth="1"/>
    <col min="12801" max="12804" width="15" style="54" customWidth="1"/>
    <col min="12805" max="13054" width="8.88671875" style="54"/>
    <col min="13055" max="13055" width="37.44140625" style="54" customWidth="1"/>
    <col min="13056" max="13056" width="13.44140625" style="54" customWidth="1"/>
    <col min="13057" max="13060" width="15" style="54" customWidth="1"/>
    <col min="13061" max="13310" width="8.88671875" style="54"/>
    <col min="13311" max="13311" width="37.44140625" style="54" customWidth="1"/>
    <col min="13312" max="13312" width="13.44140625" style="54" customWidth="1"/>
    <col min="13313" max="13316" width="15" style="54" customWidth="1"/>
    <col min="13317" max="13566" width="8.88671875" style="54"/>
    <col min="13567" max="13567" width="37.44140625" style="54" customWidth="1"/>
    <col min="13568" max="13568" width="13.44140625" style="54" customWidth="1"/>
    <col min="13569" max="13572" width="15" style="54" customWidth="1"/>
    <col min="13573" max="13822" width="8.88671875" style="54"/>
    <col min="13823" max="13823" width="37.44140625" style="54" customWidth="1"/>
    <col min="13824" max="13824" width="13.44140625" style="54" customWidth="1"/>
    <col min="13825" max="13828" width="15" style="54" customWidth="1"/>
    <col min="13829" max="14078" width="8.88671875" style="54"/>
    <col min="14079" max="14079" width="37.44140625" style="54" customWidth="1"/>
    <col min="14080" max="14080" width="13.44140625" style="54" customWidth="1"/>
    <col min="14081" max="14084" width="15" style="54" customWidth="1"/>
    <col min="14085" max="14334" width="8.88671875" style="54"/>
    <col min="14335" max="14335" width="37.44140625" style="54" customWidth="1"/>
    <col min="14336" max="14336" width="13.44140625" style="54" customWidth="1"/>
    <col min="14337" max="14340" width="15" style="54" customWidth="1"/>
    <col min="14341" max="14590" width="8.88671875" style="54"/>
    <col min="14591" max="14591" width="37.44140625" style="54" customWidth="1"/>
    <col min="14592" max="14592" width="13.44140625" style="54" customWidth="1"/>
    <col min="14593" max="14596" width="15" style="54" customWidth="1"/>
    <col min="14597" max="14846" width="8.88671875" style="54"/>
    <col min="14847" max="14847" width="37.44140625" style="54" customWidth="1"/>
    <col min="14848" max="14848" width="13.44140625" style="54" customWidth="1"/>
    <col min="14849" max="14852" width="15" style="54" customWidth="1"/>
    <col min="14853" max="15102" width="8.88671875" style="54"/>
    <col min="15103" max="15103" width="37.44140625" style="54" customWidth="1"/>
    <col min="15104" max="15104" width="13.44140625" style="54" customWidth="1"/>
    <col min="15105" max="15108" width="15" style="54" customWidth="1"/>
    <col min="15109" max="15358" width="8.88671875" style="54"/>
    <col min="15359" max="15359" width="37.44140625" style="54" customWidth="1"/>
    <col min="15360" max="15360" width="13.44140625" style="54" customWidth="1"/>
    <col min="15361" max="15364" width="15" style="54" customWidth="1"/>
    <col min="15365" max="15614" width="8.88671875" style="54"/>
    <col min="15615" max="15615" width="37.44140625" style="54" customWidth="1"/>
    <col min="15616" max="15616" width="13.44140625" style="54" customWidth="1"/>
    <col min="15617" max="15620" width="15" style="54" customWidth="1"/>
    <col min="15621" max="15870" width="8.88671875" style="54"/>
    <col min="15871" max="15871" width="37.44140625" style="54" customWidth="1"/>
    <col min="15872" max="15872" width="13.44140625" style="54" customWidth="1"/>
    <col min="15873" max="15876" width="15" style="54" customWidth="1"/>
    <col min="15877" max="16126" width="8.88671875" style="54"/>
    <col min="16127" max="16127" width="37.44140625" style="54" customWidth="1"/>
    <col min="16128" max="16128" width="13.44140625" style="54" customWidth="1"/>
    <col min="16129" max="16132" width="15" style="54" customWidth="1"/>
    <col min="16133" max="16384" width="8.88671875" style="54"/>
  </cols>
  <sheetData>
    <row r="1" spans="1:6" ht="25.95" customHeight="1">
      <c r="A1" s="151" t="s">
        <v>160</v>
      </c>
      <c r="B1" s="49"/>
      <c r="C1" s="50"/>
      <c r="D1" s="51"/>
      <c r="E1" s="52"/>
      <c r="F1" s="53"/>
    </row>
    <row r="2" spans="1:6" ht="22.5" customHeight="1">
      <c r="A2" s="55"/>
      <c r="C2" s="141" t="s">
        <v>94</v>
      </c>
      <c r="D2" s="141" t="s">
        <v>94</v>
      </c>
      <c r="E2" s="144" t="s">
        <v>95</v>
      </c>
      <c r="F2" s="144" t="s">
        <v>95</v>
      </c>
    </row>
    <row r="3" spans="1:6" ht="24">
      <c r="A3" s="122" t="s">
        <v>70</v>
      </c>
      <c r="B3" s="55" t="s">
        <v>66</v>
      </c>
      <c r="C3" s="59" t="s">
        <v>161</v>
      </c>
      <c r="D3" s="12" t="s">
        <v>162</v>
      </c>
      <c r="E3" s="60" t="s">
        <v>163</v>
      </c>
      <c r="F3" s="26" t="s">
        <v>164</v>
      </c>
    </row>
    <row r="4" spans="1:6">
      <c r="A4" s="13" t="s">
        <v>25</v>
      </c>
      <c r="B4" s="27"/>
      <c r="C4" s="16">
        <v>475650733</v>
      </c>
      <c r="D4" s="61">
        <v>122215745</v>
      </c>
      <c r="E4" s="28">
        <v>516197800</v>
      </c>
      <c r="F4" s="62">
        <v>80628420</v>
      </c>
    </row>
    <row r="5" spans="1:6">
      <c r="A5" s="10"/>
      <c r="B5" s="44"/>
      <c r="C5" s="44"/>
      <c r="D5" s="44"/>
      <c r="E5" s="45"/>
      <c r="F5" s="45"/>
    </row>
    <row r="6" spans="1:6">
      <c r="A6" s="10" t="s">
        <v>39</v>
      </c>
      <c r="B6" s="44"/>
      <c r="C6" s="44"/>
      <c r="D6" s="44"/>
      <c r="E6" s="45"/>
      <c r="F6" s="45"/>
    </row>
    <row r="7" spans="1:6">
      <c r="A7" s="10"/>
      <c r="B7" s="44"/>
      <c r="C7" s="44"/>
      <c r="D7" s="44"/>
      <c r="E7" s="45"/>
      <c r="F7" s="45"/>
    </row>
    <row r="8" spans="1:6">
      <c r="A8" s="10" t="s">
        <v>80</v>
      </c>
      <c r="B8" s="45"/>
      <c r="C8" s="44"/>
      <c r="D8" s="44"/>
      <c r="E8" s="45"/>
      <c r="F8" s="45"/>
    </row>
    <row r="9" spans="1:6" ht="12.9" customHeight="1">
      <c r="A9" s="15" t="s">
        <v>134</v>
      </c>
      <c r="B9" s="126">
        <v>17</v>
      </c>
      <c r="C9" s="175">
        <v>-2904624</v>
      </c>
      <c r="D9" s="175">
        <v>-158773</v>
      </c>
      <c r="E9" s="176">
        <v>-8611036</v>
      </c>
      <c r="F9" s="176">
        <v>-4005597</v>
      </c>
    </row>
    <row r="10" spans="1:6" ht="12.9" customHeight="1">
      <c r="A10" s="15" t="s">
        <v>133</v>
      </c>
      <c r="B10" s="126">
        <v>17</v>
      </c>
      <c r="C10" s="175">
        <v>580925</v>
      </c>
      <c r="D10" s="175">
        <v>31755</v>
      </c>
      <c r="E10" s="176">
        <v>1722207</v>
      </c>
      <c r="F10" s="176">
        <v>801119</v>
      </c>
    </row>
    <row r="11" spans="1:6">
      <c r="A11" s="152"/>
      <c r="B11" s="45"/>
      <c r="C11" s="175"/>
      <c r="D11" s="175"/>
      <c r="E11" s="176"/>
      <c r="F11" s="176"/>
    </row>
    <row r="12" spans="1:6">
      <c r="A12" s="10" t="s">
        <v>81</v>
      </c>
      <c r="B12" s="45"/>
      <c r="C12" s="175"/>
      <c r="D12" s="175"/>
      <c r="E12" s="176"/>
      <c r="F12" s="176"/>
    </row>
    <row r="13" spans="1:6" ht="12.9" customHeight="1">
      <c r="A13" s="15" t="s">
        <v>135</v>
      </c>
      <c r="B13" s="45">
        <v>17</v>
      </c>
      <c r="C13" s="188" t="s">
        <v>122</v>
      </c>
      <c r="D13" s="175">
        <v>-449917</v>
      </c>
      <c r="E13" s="176">
        <v>2720594</v>
      </c>
      <c r="F13" s="176">
        <v>-1456519</v>
      </c>
    </row>
    <row r="14" spans="1:6" ht="12.9" customHeight="1">
      <c r="A14" s="15" t="s">
        <v>136</v>
      </c>
      <c r="B14" s="45">
        <v>17</v>
      </c>
      <c r="C14" s="188" t="s">
        <v>122</v>
      </c>
      <c r="D14" s="175">
        <v>22495</v>
      </c>
      <c r="E14" s="176">
        <v>-113534</v>
      </c>
      <c r="F14" s="176">
        <v>721889</v>
      </c>
    </row>
    <row r="15" spans="1:6" ht="12.6" customHeight="1">
      <c r="A15" s="152"/>
      <c r="B15" s="45"/>
      <c r="C15" s="175"/>
      <c r="D15" s="175"/>
      <c r="E15" s="176"/>
      <c r="F15" s="176"/>
    </row>
    <row r="16" spans="1:6" ht="12.9" customHeight="1">
      <c r="A16" s="15" t="s">
        <v>124</v>
      </c>
      <c r="B16" s="45">
        <v>17</v>
      </c>
      <c r="C16" s="175">
        <v>69964579</v>
      </c>
      <c r="D16" s="175">
        <v>10390998</v>
      </c>
      <c r="E16" s="176">
        <v>-93301860</v>
      </c>
      <c r="F16" s="176">
        <v>-45666371</v>
      </c>
    </row>
    <row r="17" spans="1:6" ht="12.9" customHeight="1">
      <c r="A17" s="15" t="s">
        <v>125</v>
      </c>
      <c r="B17" s="45">
        <v>17</v>
      </c>
      <c r="C17" s="175">
        <v>-13992916</v>
      </c>
      <c r="D17" s="175">
        <v>-2078200</v>
      </c>
      <c r="E17" s="176">
        <v>18660372</v>
      </c>
      <c r="F17" s="176">
        <v>9133274</v>
      </c>
    </row>
    <row r="18" spans="1:6" ht="10.199999999999999" customHeight="1">
      <c r="A18" s="65"/>
      <c r="B18" s="45"/>
      <c r="C18" s="30"/>
      <c r="D18" s="30"/>
      <c r="E18" s="31"/>
      <c r="F18" s="31"/>
    </row>
    <row r="19" spans="1:6" ht="25.5" customHeight="1">
      <c r="A19" s="131" t="s">
        <v>126</v>
      </c>
      <c r="B19" s="27"/>
      <c r="C19" s="16">
        <f>SUM(C9:C17)</f>
        <v>53647964</v>
      </c>
      <c r="D19" s="16">
        <f>SUM(D9:D17)</f>
        <v>7758358</v>
      </c>
      <c r="E19" s="178">
        <f>SUM(E9:E17)</f>
        <v>-78923257</v>
      </c>
      <c r="F19" s="178">
        <f>SUM(F9:F17)</f>
        <v>-40472205</v>
      </c>
    </row>
    <row r="20" spans="1:6">
      <c r="A20" s="13"/>
      <c r="B20" s="27"/>
      <c r="C20" s="27"/>
      <c r="D20" s="27"/>
      <c r="E20" s="29"/>
      <c r="F20" s="29"/>
    </row>
    <row r="21" spans="1:6" ht="12.6" thickBot="1">
      <c r="A21" s="66" t="s">
        <v>40</v>
      </c>
      <c r="B21" s="42"/>
      <c r="C21" s="67">
        <f>SUM(C4,C19)</f>
        <v>529298697</v>
      </c>
      <c r="D21" s="67">
        <f>SUM(D4,D19)</f>
        <v>129974103</v>
      </c>
      <c r="E21" s="68">
        <f>SUM(E4,E19)</f>
        <v>437274543</v>
      </c>
      <c r="F21" s="68">
        <f>SUM(F4,F19)</f>
        <v>40156215</v>
      </c>
    </row>
    <row r="22" spans="1:6" ht="12.6" thickTop="1">
      <c r="A22" s="69"/>
      <c r="B22" s="69"/>
      <c r="C22" s="70"/>
      <c r="D22" s="71"/>
      <c r="E22" s="72"/>
      <c r="F22" s="73"/>
    </row>
    <row r="23" spans="1:6">
      <c r="A23" s="74"/>
      <c r="B23" s="74"/>
      <c r="C23" s="75"/>
      <c r="D23" s="76"/>
      <c r="E23" s="77"/>
      <c r="F23" s="78"/>
    </row>
  </sheetData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showGridLines="0" topLeftCell="A2" zoomScale="85" zoomScaleNormal="85" workbookViewId="0">
      <selection activeCell="K25" sqref="K25"/>
    </sheetView>
  </sheetViews>
  <sheetFormatPr defaultColWidth="9.109375" defaultRowHeight="11.4"/>
  <cols>
    <col min="1" max="1" width="34.6640625" style="48" customWidth="1"/>
    <col min="2" max="2" width="11" style="48" customWidth="1"/>
    <col min="3" max="3" width="12.5546875" style="48" customWidth="1"/>
    <col min="4" max="4" width="10.44140625" style="48" customWidth="1"/>
    <col min="5" max="5" width="14.33203125" style="48" customWidth="1"/>
    <col min="6" max="6" width="15.33203125" style="48" customWidth="1"/>
    <col min="7" max="7" width="25.33203125" style="48" customWidth="1"/>
    <col min="8" max="8" width="12.109375" style="48" customWidth="1"/>
    <col min="9" max="9" width="13.88671875" style="48" bestFit="1" customWidth="1"/>
    <col min="10" max="10" width="13.33203125" style="48" customWidth="1"/>
    <col min="11" max="11" width="14.6640625" style="48" customWidth="1"/>
    <col min="12" max="16384" width="9.109375" style="1"/>
  </cols>
  <sheetData>
    <row r="1" spans="1:11" ht="25.95" customHeight="1">
      <c r="A1" s="191" t="s">
        <v>166</v>
      </c>
      <c r="B1" s="191"/>
      <c r="C1" s="191"/>
      <c r="D1" s="191"/>
      <c r="E1" s="191"/>
    </row>
    <row r="2" spans="1:11" ht="46.95" customHeight="1">
      <c r="A2" s="46"/>
      <c r="B2" s="46"/>
      <c r="C2" s="46"/>
      <c r="D2" s="46"/>
      <c r="E2" s="189" t="s">
        <v>139</v>
      </c>
      <c r="F2" s="190"/>
      <c r="G2" s="47" t="s">
        <v>137</v>
      </c>
      <c r="H2" s="136"/>
      <c r="I2" s="192" t="s">
        <v>83</v>
      </c>
      <c r="J2" s="192"/>
      <c r="K2" s="137"/>
    </row>
    <row r="3" spans="1:11" s="2" customFormat="1" ht="75.75" customHeight="1">
      <c r="A3" s="122" t="s">
        <v>70</v>
      </c>
      <c r="B3" s="47" t="s">
        <v>42</v>
      </c>
      <c r="C3" s="47" t="s">
        <v>22</v>
      </c>
      <c r="D3" s="133" t="s">
        <v>82</v>
      </c>
      <c r="E3" s="134" t="s">
        <v>75</v>
      </c>
      <c r="F3" s="135" t="s">
        <v>76</v>
      </c>
      <c r="G3" s="132" t="s">
        <v>138</v>
      </c>
      <c r="H3" s="134" t="s">
        <v>77</v>
      </c>
      <c r="I3" s="133" t="s">
        <v>24</v>
      </c>
      <c r="J3" s="138" t="s">
        <v>25</v>
      </c>
      <c r="K3" s="138" t="s">
        <v>41</v>
      </c>
    </row>
    <row r="4" spans="1:11" s="140" customFormat="1" ht="23.85" customHeight="1">
      <c r="A4" s="145" t="s">
        <v>114</v>
      </c>
      <c r="B4" s="139">
        <v>350910000</v>
      </c>
      <c r="C4" s="139">
        <v>27920283</v>
      </c>
      <c r="D4" s="139">
        <v>8252</v>
      </c>
      <c r="E4" s="139">
        <v>4712623</v>
      </c>
      <c r="F4" s="179">
        <v>-1298245</v>
      </c>
      <c r="G4" s="179">
        <v>-9880836</v>
      </c>
      <c r="H4" s="139">
        <v>432432060</v>
      </c>
      <c r="I4" s="139">
        <v>505957103</v>
      </c>
      <c r="J4" s="139">
        <v>684903595</v>
      </c>
      <c r="K4" s="139">
        <v>1995664835</v>
      </c>
    </row>
    <row r="5" spans="1:11">
      <c r="A5" s="6"/>
      <c r="B5" s="7"/>
      <c r="C5" s="7"/>
      <c r="D5" s="7"/>
      <c r="E5" s="7"/>
      <c r="F5" s="7"/>
      <c r="G5" s="7"/>
      <c r="H5" s="7"/>
      <c r="I5" s="33"/>
      <c r="J5" s="33"/>
      <c r="K5" s="7"/>
    </row>
    <row r="6" spans="1:11" ht="14.1" customHeight="1">
      <c r="A6" s="6" t="s">
        <v>25</v>
      </c>
      <c r="B6" s="33" t="s">
        <v>122</v>
      </c>
      <c r="C6" s="33" t="s">
        <v>122</v>
      </c>
      <c r="D6" s="33" t="s">
        <v>122</v>
      </c>
      <c r="E6" s="33" t="s">
        <v>122</v>
      </c>
      <c r="F6" s="33" t="s">
        <v>122</v>
      </c>
      <c r="G6" s="33" t="s">
        <v>122</v>
      </c>
      <c r="H6" s="33" t="s">
        <v>122</v>
      </c>
      <c r="I6" s="33" t="s">
        <v>122</v>
      </c>
      <c r="J6" s="33">
        <v>516197800</v>
      </c>
      <c r="K6" s="33">
        <v>516197800</v>
      </c>
    </row>
    <row r="7" spans="1:11" ht="14.1" customHeight="1">
      <c r="A7" s="35" t="s">
        <v>84</v>
      </c>
      <c r="B7" s="33" t="s">
        <v>122</v>
      </c>
      <c r="C7" s="33" t="s">
        <v>122</v>
      </c>
      <c r="D7" s="33" t="s">
        <v>122</v>
      </c>
      <c r="E7" s="33">
        <v>2607060</v>
      </c>
      <c r="F7" s="180">
        <v>-74641488</v>
      </c>
      <c r="G7" s="180">
        <v>-6888829</v>
      </c>
      <c r="H7" s="180" t="s">
        <v>122</v>
      </c>
      <c r="I7" s="180" t="s">
        <v>122</v>
      </c>
      <c r="J7" s="180" t="s">
        <v>122</v>
      </c>
      <c r="K7" s="180">
        <v>-78923257</v>
      </c>
    </row>
    <row r="8" spans="1:11" ht="9.75" customHeight="1">
      <c r="A8" s="35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s="140" customFormat="1" ht="14.1" customHeight="1">
      <c r="A9" s="153" t="s">
        <v>145</v>
      </c>
      <c r="B9" s="154" t="s">
        <v>122</v>
      </c>
      <c r="C9" s="154" t="s">
        <v>122</v>
      </c>
      <c r="D9" s="154" t="s">
        <v>122</v>
      </c>
      <c r="E9" s="154">
        <v>2607060</v>
      </c>
      <c r="F9" s="180">
        <v>-74641488</v>
      </c>
      <c r="G9" s="180">
        <v>-6888829</v>
      </c>
      <c r="H9" s="180" t="s">
        <v>122</v>
      </c>
      <c r="I9" s="180" t="s">
        <v>122</v>
      </c>
      <c r="J9" s="180">
        <v>516197800</v>
      </c>
      <c r="K9" s="180">
        <v>437274543</v>
      </c>
    </row>
    <row r="10" spans="1:11">
      <c r="A10" s="35"/>
      <c r="B10" s="33"/>
      <c r="C10" s="33"/>
      <c r="D10" s="33"/>
      <c r="E10" s="33"/>
      <c r="F10" s="180"/>
      <c r="G10" s="180"/>
      <c r="H10" s="180"/>
      <c r="I10" s="180"/>
      <c r="J10" s="180"/>
      <c r="K10" s="180"/>
    </row>
    <row r="11" spans="1:11" ht="14.1" customHeight="1">
      <c r="A11" s="6" t="s">
        <v>43</v>
      </c>
      <c r="B11" s="33" t="s">
        <v>122</v>
      </c>
      <c r="C11" s="33" t="s">
        <v>122</v>
      </c>
      <c r="D11" s="33" t="s">
        <v>122</v>
      </c>
      <c r="E11" s="33" t="s">
        <v>122</v>
      </c>
      <c r="F11" s="180" t="s">
        <v>122</v>
      </c>
      <c r="G11" s="180" t="s">
        <v>122</v>
      </c>
      <c r="H11" s="180">
        <v>28248255</v>
      </c>
      <c r="I11" s="180">
        <v>659358841</v>
      </c>
      <c r="J11" s="180">
        <v>-687607096</v>
      </c>
      <c r="K11" s="180" t="s">
        <v>122</v>
      </c>
    </row>
    <row r="12" spans="1:11" ht="14.1" customHeight="1">
      <c r="A12" s="6" t="s">
        <v>140</v>
      </c>
      <c r="B12" s="33" t="s">
        <v>122</v>
      </c>
      <c r="C12" s="33" t="s">
        <v>122</v>
      </c>
      <c r="D12" s="33" t="s">
        <v>122</v>
      </c>
      <c r="E12" s="33" t="s">
        <v>122</v>
      </c>
      <c r="F12" s="180" t="s">
        <v>122</v>
      </c>
      <c r="G12" s="180" t="s">
        <v>122</v>
      </c>
      <c r="H12" s="180" t="s">
        <v>122</v>
      </c>
      <c r="I12" s="180">
        <v>-300028050</v>
      </c>
      <c r="J12" s="180" t="s">
        <v>122</v>
      </c>
      <c r="K12" s="180">
        <v>-300028050</v>
      </c>
    </row>
    <row r="13" spans="1:11" ht="10.5" customHeight="1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3"/>
    </row>
    <row r="14" spans="1:11" ht="12">
      <c r="A14" s="22" t="s">
        <v>167</v>
      </c>
      <c r="B14" s="16">
        <v>350910000</v>
      </c>
      <c r="C14" s="16">
        <v>27920283</v>
      </c>
      <c r="D14" s="16">
        <v>8252</v>
      </c>
      <c r="E14" s="16">
        <v>7319683</v>
      </c>
      <c r="F14" s="181">
        <v>-75939733</v>
      </c>
      <c r="G14" s="181">
        <v>-16769665</v>
      </c>
      <c r="H14" s="181">
        <v>460680315</v>
      </c>
      <c r="I14" s="181">
        <v>865287894</v>
      </c>
      <c r="J14" s="181">
        <v>513494299</v>
      </c>
      <c r="K14" s="181">
        <v>2132911328</v>
      </c>
    </row>
    <row r="15" spans="1:11" ht="12">
      <c r="A15" s="23"/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12">
      <c r="A16" s="22" t="s">
        <v>96</v>
      </c>
      <c r="B16" s="16">
        <v>350910000</v>
      </c>
      <c r="C16" s="16">
        <v>27920283</v>
      </c>
      <c r="D16" s="16">
        <v>8252</v>
      </c>
      <c r="E16" s="16">
        <v>6418090</v>
      </c>
      <c r="F16" s="181">
        <v>-102334951</v>
      </c>
      <c r="G16" s="181">
        <v>-11053834</v>
      </c>
      <c r="H16" s="181">
        <v>460680315</v>
      </c>
      <c r="I16" s="181">
        <v>862584393</v>
      </c>
      <c r="J16" s="181">
        <v>641471786</v>
      </c>
      <c r="K16" s="181">
        <v>2236604334</v>
      </c>
    </row>
    <row r="17" spans="1:11" ht="10.5" customHeight="1">
      <c r="A17" s="40"/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14.1" customHeight="1">
      <c r="A18" s="6" t="s">
        <v>85</v>
      </c>
      <c r="B18" s="43" t="s">
        <v>122</v>
      </c>
      <c r="C18" s="43" t="s">
        <v>122</v>
      </c>
      <c r="D18" s="43" t="s">
        <v>122</v>
      </c>
      <c r="E18" s="43" t="s">
        <v>122</v>
      </c>
      <c r="F18" s="43" t="s">
        <v>122</v>
      </c>
      <c r="G18" s="43" t="s">
        <v>122</v>
      </c>
      <c r="H18" s="43" t="s">
        <v>122</v>
      </c>
      <c r="I18" s="43" t="s">
        <v>122</v>
      </c>
      <c r="J18" s="43">
        <v>475650733</v>
      </c>
      <c r="K18" s="43">
        <v>475650733</v>
      </c>
    </row>
    <row r="19" spans="1:11" ht="14.1" customHeight="1">
      <c r="A19" s="35" t="s">
        <v>84</v>
      </c>
      <c r="B19" s="43" t="s">
        <v>122</v>
      </c>
      <c r="C19" s="43" t="s">
        <v>122</v>
      </c>
      <c r="D19" s="43" t="s">
        <v>122</v>
      </c>
      <c r="E19" s="43" t="s">
        <v>122</v>
      </c>
      <c r="F19" s="43">
        <v>55971663</v>
      </c>
      <c r="G19" s="182">
        <v>-2323699</v>
      </c>
      <c r="H19" s="43" t="s">
        <v>122</v>
      </c>
      <c r="I19" s="43" t="s">
        <v>122</v>
      </c>
      <c r="J19" s="43" t="s">
        <v>122</v>
      </c>
      <c r="K19" s="43">
        <v>53647964</v>
      </c>
    </row>
    <row r="20" spans="1:11" ht="8.25" customHeight="1">
      <c r="A20" s="36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35" t="s">
        <v>40</v>
      </c>
      <c r="B21" s="43" t="s">
        <v>122</v>
      </c>
      <c r="C21" s="43" t="s">
        <v>122</v>
      </c>
      <c r="D21" s="43" t="s">
        <v>122</v>
      </c>
      <c r="E21" s="43" t="s">
        <v>122</v>
      </c>
      <c r="F21" s="43">
        <v>55971663</v>
      </c>
      <c r="G21" s="182">
        <v>-2323699</v>
      </c>
      <c r="H21" s="182" t="s">
        <v>122</v>
      </c>
      <c r="I21" s="182" t="s">
        <v>122</v>
      </c>
      <c r="J21" s="182">
        <v>475650733</v>
      </c>
      <c r="K21" s="182">
        <v>529298697</v>
      </c>
    </row>
    <row r="22" spans="1:11" ht="12">
      <c r="A22" s="35"/>
      <c r="B22" s="43"/>
      <c r="C22" s="43"/>
      <c r="D22" s="43"/>
      <c r="E22" s="43"/>
      <c r="F22" s="43"/>
      <c r="G22" s="182"/>
      <c r="H22" s="182"/>
      <c r="I22" s="182"/>
      <c r="J22" s="182"/>
      <c r="K22" s="182"/>
    </row>
    <row r="23" spans="1:11" ht="14.1" customHeight="1">
      <c r="A23" s="6" t="s">
        <v>43</v>
      </c>
      <c r="B23" s="43" t="s">
        <v>122</v>
      </c>
      <c r="C23" s="43" t="s">
        <v>122</v>
      </c>
      <c r="D23" s="43" t="s">
        <v>122</v>
      </c>
      <c r="E23" s="43" t="s">
        <v>122</v>
      </c>
      <c r="F23" s="43" t="s">
        <v>122</v>
      </c>
      <c r="G23" s="182" t="s">
        <v>122</v>
      </c>
      <c r="H23" s="182" t="s">
        <v>122</v>
      </c>
      <c r="I23" s="182">
        <v>641471786</v>
      </c>
      <c r="J23" s="182">
        <v>-641471786</v>
      </c>
      <c r="K23" s="182" t="s">
        <v>122</v>
      </c>
    </row>
    <row r="24" spans="1:11" ht="12">
      <c r="A24" s="127"/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1:11" ht="12">
      <c r="A25" s="22" t="s">
        <v>168</v>
      </c>
      <c r="B25" s="16">
        <v>350910000</v>
      </c>
      <c r="C25" s="16">
        <v>27920283</v>
      </c>
      <c r="D25" s="16">
        <v>8252</v>
      </c>
      <c r="E25" s="16">
        <v>6418090</v>
      </c>
      <c r="F25" s="181">
        <v>-46363288</v>
      </c>
      <c r="G25" s="181">
        <v>-13377533</v>
      </c>
      <c r="H25" s="181">
        <v>460680315</v>
      </c>
      <c r="I25" s="181">
        <v>1504056179</v>
      </c>
      <c r="J25" s="181">
        <v>475650733</v>
      </c>
      <c r="K25" s="181">
        <v>2765903031</v>
      </c>
    </row>
    <row r="26" spans="1:11" ht="13.5" customHeight="1">
      <c r="A26" s="164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0.5" customHeight="1"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 ht="12">
      <c r="B28" s="43"/>
      <c r="C28" s="43"/>
      <c r="D28" s="43"/>
      <c r="E28" s="43"/>
      <c r="F28" s="43"/>
      <c r="G28" s="39"/>
      <c r="H28" s="43"/>
      <c r="I28" s="43"/>
      <c r="J28" s="43"/>
      <c r="K28" s="43"/>
    </row>
    <row r="29" spans="1:11">
      <c r="B29" s="155"/>
      <c r="C29" s="155"/>
      <c r="D29" s="155"/>
      <c r="E29" s="155"/>
      <c r="F29" s="155"/>
      <c r="G29" s="155"/>
      <c r="H29" s="155"/>
      <c r="I29" s="155"/>
      <c r="J29" s="155"/>
      <c r="K29" s="155"/>
    </row>
  </sheetData>
  <mergeCells count="3">
    <mergeCell ref="E2:F2"/>
    <mergeCell ref="A1:E1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9"/>
  <sheetViews>
    <sheetView showGridLines="0" tabSelected="1" zoomScale="99" zoomScaleNormal="99" workbookViewId="0">
      <selection activeCell="E3" sqref="E3"/>
    </sheetView>
  </sheetViews>
  <sheetFormatPr defaultRowHeight="12"/>
  <cols>
    <col min="1" max="1" width="52.44140625" style="54" customWidth="1"/>
    <col min="2" max="2" width="5.6640625" style="54" bestFit="1" customWidth="1"/>
    <col min="3" max="3" width="23.5546875" style="38" customWidth="1"/>
    <col min="4" max="4" width="19" style="54" customWidth="1"/>
    <col min="5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95" customHeight="1">
      <c r="A1" s="124" t="s">
        <v>169</v>
      </c>
      <c r="B1" s="116"/>
      <c r="C1" s="117"/>
      <c r="D1" s="116"/>
    </row>
    <row r="2" spans="1:4" ht="33.9" customHeight="1">
      <c r="A2" s="118"/>
      <c r="C2" s="56" t="s">
        <v>178</v>
      </c>
      <c r="D2" s="125" t="s">
        <v>146</v>
      </c>
    </row>
    <row r="3" spans="1:4" ht="22.8" customHeight="1">
      <c r="A3" s="122" t="s">
        <v>70</v>
      </c>
      <c r="B3" s="58" t="s">
        <v>66</v>
      </c>
      <c r="C3" s="59" t="s">
        <v>170</v>
      </c>
      <c r="D3" s="60" t="s">
        <v>171</v>
      </c>
    </row>
    <row r="4" spans="1:4">
      <c r="A4" s="119"/>
      <c r="B4" s="119"/>
      <c r="C4" s="4"/>
      <c r="D4" s="5"/>
    </row>
    <row r="5" spans="1:4">
      <c r="A5" s="24" t="s">
        <v>45</v>
      </c>
      <c r="B5" s="24"/>
      <c r="C5" s="44"/>
      <c r="D5" s="45"/>
    </row>
    <row r="6" spans="1:4">
      <c r="A6" s="6"/>
      <c r="B6" s="6"/>
      <c r="C6" s="44"/>
      <c r="D6" s="45"/>
    </row>
    <row r="7" spans="1:4">
      <c r="A7" s="24" t="s">
        <v>86</v>
      </c>
      <c r="B7" s="24"/>
      <c r="C7" s="9">
        <v>249822537</v>
      </c>
      <c r="D7" s="7">
        <v>372379274</v>
      </c>
    </row>
    <row r="8" spans="1:4">
      <c r="A8" s="6"/>
      <c r="B8" s="6"/>
      <c r="C8" s="44"/>
      <c r="D8" s="45"/>
    </row>
    <row r="9" spans="1:4">
      <c r="A9" s="24" t="s">
        <v>46</v>
      </c>
      <c r="B9" s="24"/>
      <c r="C9" s="193"/>
      <c r="D9" s="194"/>
    </row>
    <row r="10" spans="1:4">
      <c r="A10" s="24" t="s">
        <v>47</v>
      </c>
      <c r="B10" s="24"/>
      <c r="C10" s="193"/>
      <c r="D10" s="194"/>
    </row>
    <row r="11" spans="1:4">
      <c r="A11" s="6" t="s">
        <v>115</v>
      </c>
      <c r="B11" s="45">
        <v>10</v>
      </c>
      <c r="C11" s="175">
        <v>191522168</v>
      </c>
      <c r="D11" s="176">
        <v>128113872</v>
      </c>
    </row>
    <row r="12" spans="1:4">
      <c r="A12" s="6" t="s">
        <v>116</v>
      </c>
      <c r="B12" s="45">
        <v>11</v>
      </c>
      <c r="C12" s="175">
        <v>24640974</v>
      </c>
      <c r="D12" s="176">
        <v>9162130</v>
      </c>
    </row>
    <row r="13" spans="1:4">
      <c r="A13" s="6" t="s">
        <v>18</v>
      </c>
      <c r="B13" s="45">
        <v>15</v>
      </c>
      <c r="C13" s="175">
        <v>13858303</v>
      </c>
      <c r="D13" s="176">
        <v>9346610</v>
      </c>
    </row>
    <row r="14" spans="1:4">
      <c r="A14" s="6" t="s">
        <v>48</v>
      </c>
      <c r="B14" s="45">
        <v>13</v>
      </c>
      <c r="C14" s="175">
        <v>46907011</v>
      </c>
      <c r="D14" s="176">
        <v>44010984</v>
      </c>
    </row>
    <row r="15" spans="1:4">
      <c r="A15" s="6" t="s">
        <v>141</v>
      </c>
      <c r="B15" s="165">
        <v>13</v>
      </c>
      <c r="C15" s="175">
        <v>4546193</v>
      </c>
      <c r="D15" s="176">
        <v>2946175</v>
      </c>
    </row>
    <row r="16" spans="1:4">
      <c r="A16" s="6" t="s">
        <v>49</v>
      </c>
      <c r="B16" s="45">
        <v>22</v>
      </c>
      <c r="C16" s="175">
        <v>-6319343</v>
      </c>
      <c r="D16" s="176">
        <v>-7168078</v>
      </c>
    </row>
    <row r="17" spans="1:5">
      <c r="A17" s="6" t="s">
        <v>50</v>
      </c>
      <c r="B17" s="45">
        <v>23</v>
      </c>
      <c r="C17" s="175">
        <v>39275059</v>
      </c>
      <c r="D17" s="176">
        <v>17753414</v>
      </c>
    </row>
    <row r="18" spans="1:5">
      <c r="A18" s="6" t="s">
        <v>147</v>
      </c>
      <c r="B18" s="45"/>
      <c r="C18" s="175">
        <v>45111540</v>
      </c>
      <c r="D18" s="176">
        <v>132077787</v>
      </c>
    </row>
    <row r="19" spans="1:5">
      <c r="A19" s="6" t="s">
        <v>87</v>
      </c>
      <c r="B19" s="45">
        <v>9</v>
      </c>
      <c r="C19" s="175">
        <v>590537</v>
      </c>
      <c r="D19" s="176">
        <v>1692555</v>
      </c>
    </row>
    <row r="20" spans="1:5">
      <c r="A20" s="6" t="s">
        <v>117</v>
      </c>
      <c r="B20" s="45"/>
      <c r="C20" s="175">
        <v>1568212</v>
      </c>
      <c r="D20" s="176">
        <v>2557783</v>
      </c>
    </row>
    <row r="21" spans="1:5">
      <c r="A21" s="6" t="s">
        <v>127</v>
      </c>
      <c r="B21" s="45"/>
      <c r="C21" s="175">
        <v>9677</v>
      </c>
      <c r="D21" s="176">
        <v>8242696</v>
      </c>
    </row>
    <row r="22" spans="1:5">
      <c r="A22" s="6" t="s">
        <v>143</v>
      </c>
      <c r="B22" s="165">
        <v>8</v>
      </c>
      <c r="C22" s="175">
        <v>123353517</v>
      </c>
      <c r="D22" s="176">
        <v>95025042</v>
      </c>
    </row>
    <row r="23" spans="1:5">
      <c r="A23" s="6" t="s">
        <v>144</v>
      </c>
      <c r="B23" s="45">
        <v>13</v>
      </c>
      <c r="C23" s="175">
        <v>12611752</v>
      </c>
      <c r="D23" s="176">
        <v>-4577712</v>
      </c>
    </row>
    <row r="24" spans="1:5">
      <c r="A24" s="6" t="s">
        <v>128</v>
      </c>
      <c r="B24" s="45">
        <v>29</v>
      </c>
      <c r="C24" s="175">
        <v>5504422</v>
      </c>
      <c r="D24" s="176">
        <v>-208727</v>
      </c>
    </row>
    <row r="25" spans="1:5">
      <c r="A25" s="6" t="s">
        <v>118</v>
      </c>
      <c r="B25" s="126">
        <v>29</v>
      </c>
      <c r="C25" s="175">
        <v>-585830</v>
      </c>
      <c r="D25" s="176">
        <v>-374931</v>
      </c>
    </row>
    <row r="26" spans="1:5">
      <c r="A26" s="6" t="s">
        <v>148</v>
      </c>
      <c r="B26" s="45"/>
      <c r="C26" s="175">
        <v>150021</v>
      </c>
      <c r="D26" s="176">
        <v>254153</v>
      </c>
    </row>
    <row r="27" spans="1:5">
      <c r="A27" s="35"/>
      <c r="B27" s="45"/>
      <c r="C27" s="9"/>
      <c r="D27" s="120"/>
    </row>
    <row r="28" spans="1:5" ht="24">
      <c r="A28" s="22" t="s">
        <v>51</v>
      </c>
      <c r="B28" s="34"/>
      <c r="C28" s="16">
        <f>SUM(C7:C26)</f>
        <v>752566750</v>
      </c>
      <c r="D28" s="28">
        <f>SUM(D7:D26)</f>
        <v>811233027</v>
      </c>
      <c r="E28" s="9"/>
    </row>
    <row r="29" spans="1:5">
      <c r="A29" s="6"/>
      <c r="B29" s="127"/>
      <c r="C29" s="43"/>
      <c r="D29" s="33"/>
    </row>
    <row r="30" spans="1:5">
      <c r="A30" s="6" t="s">
        <v>172</v>
      </c>
      <c r="B30" s="35"/>
      <c r="C30" s="175">
        <v>111843375</v>
      </c>
      <c r="D30" s="176">
        <v>280168872</v>
      </c>
    </row>
    <row r="31" spans="1:5">
      <c r="A31" s="6" t="s">
        <v>119</v>
      </c>
      <c r="B31" s="37"/>
      <c r="C31" s="175">
        <v>-167521899</v>
      </c>
      <c r="D31" s="176">
        <v>-255753762</v>
      </c>
    </row>
    <row r="32" spans="1:5">
      <c r="A32" s="6" t="s">
        <v>173</v>
      </c>
      <c r="B32" s="37"/>
      <c r="C32" s="175">
        <v>-192769473</v>
      </c>
      <c r="D32" s="176">
        <v>-2091402</v>
      </c>
    </row>
    <row r="33" spans="1:4">
      <c r="A33" s="6" t="s">
        <v>120</v>
      </c>
      <c r="B33" s="37"/>
      <c r="C33" s="175">
        <v>-104601154</v>
      </c>
      <c r="D33" s="176">
        <v>-69348258</v>
      </c>
    </row>
    <row r="34" spans="1:4">
      <c r="A34" s="6" t="s">
        <v>177</v>
      </c>
      <c r="B34" s="37"/>
      <c r="C34" s="175">
        <v>244094308</v>
      </c>
      <c r="D34" s="176">
        <v>172178634</v>
      </c>
    </row>
    <row r="35" spans="1:4">
      <c r="A35" s="6" t="s">
        <v>174</v>
      </c>
      <c r="B35" s="37"/>
      <c r="C35" s="175">
        <v>11672894</v>
      </c>
      <c r="D35" s="176">
        <v>47016583</v>
      </c>
    </row>
    <row r="36" spans="1:4">
      <c r="A36" s="6" t="s">
        <v>175</v>
      </c>
      <c r="B36" s="37"/>
      <c r="C36" s="175" t="s">
        <v>176</v>
      </c>
      <c r="D36" s="176">
        <v>-17847295</v>
      </c>
    </row>
    <row r="37" spans="1:4">
      <c r="A37" s="6" t="s">
        <v>52</v>
      </c>
      <c r="B37" s="37">
        <v>13</v>
      </c>
      <c r="C37" s="175">
        <v>-61116390</v>
      </c>
      <c r="D37" s="176">
        <v>-61474712</v>
      </c>
    </row>
    <row r="38" spans="1:4">
      <c r="A38" s="6" t="s">
        <v>142</v>
      </c>
      <c r="B38" s="37">
        <v>13</v>
      </c>
      <c r="C38" s="175">
        <v>-2997714</v>
      </c>
      <c r="D38" s="176">
        <v>-1518119</v>
      </c>
    </row>
    <row r="39" spans="1:4">
      <c r="A39" s="6" t="s">
        <v>53</v>
      </c>
      <c r="B39" s="37">
        <v>15</v>
      </c>
      <c r="C39" s="175">
        <v>-11213206</v>
      </c>
      <c r="D39" s="176">
        <v>-5840431</v>
      </c>
    </row>
    <row r="40" spans="1:4">
      <c r="A40" s="36"/>
      <c r="B40" s="37"/>
      <c r="C40" s="43"/>
      <c r="D40" s="33"/>
    </row>
    <row r="41" spans="1:4">
      <c r="A41" s="22" t="s">
        <v>54</v>
      </c>
      <c r="B41" s="29"/>
      <c r="C41" s="16">
        <f>SUM(C28:C39)</f>
        <v>579957491</v>
      </c>
      <c r="D41" s="28">
        <f>SUM(D28:D39)</f>
        <v>896723137</v>
      </c>
    </row>
    <row r="42" spans="1:4">
      <c r="A42" s="24"/>
      <c r="B42" s="37"/>
      <c r="C42" s="43"/>
      <c r="D42" s="33"/>
    </row>
    <row r="43" spans="1:4">
      <c r="A43" s="24" t="s">
        <v>55</v>
      </c>
      <c r="B43" s="148"/>
      <c r="C43" s="43"/>
      <c r="D43" s="33"/>
    </row>
    <row r="44" spans="1:4">
      <c r="A44" s="6" t="s">
        <v>56</v>
      </c>
      <c r="B44" s="37">
        <v>10</v>
      </c>
      <c r="C44" s="175">
        <v>-887416864</v>
      </c>
      <c r="D44" s="176">
        <v>-467574651</v>
      </c>
    </row>
    <row r="45" spans="1:4">
      <c r="A45" s="6" t="s">
        <v>57</v>
      </c>
      <c r="B45" s="37">
        <v>11</v>
      </c>
      <c r="C45" s="175">
        <v>-123182816</v>
      </c>
      <c r="D45" s="176">
        <v>-160777302</v>
      </c>
    </row>
    <row r="46" spans="1:4">
      <c r="A46" s="6" t="s">
        <v>58</v>
      </c>
      <c r="B46" s="37"/>
      <c r="C46" s="175">
        <v>321861</v>
      </c>
      <c r="D46" s="176">
        <v>2349985</v>
      </c>
    </row>
    <row r="47" spans="1:4">
      <c r="A47" s="6" t="s">
        <v>149</v>
      </c>
      <c r="B47" s="37"/>
      <c r="C47" s="175">
        <v>349093246</v>
      </c>
      <c r="D47" s="176">
        <v>-319264909</v>
      </c>
    </row>
    <row r="48" spans="1:4">
      <c r="A48" s="6" t="s">
        <v>59</v>
      </c>
      <c r="B48" s="37"/>
      <c r="C48" s="175">
        <v>6309662</v>
      </c>
      <c r="D48" s="176">
        <v>7122953</v>
      </c>
    </row>
    <row r="49" spans="1:4">
      <c r="A49" s="6" t="s">
        <v>121</v>
      </c>
      <c r="B49" s="37">
        <v>29</v>
      </c>
      <c r="C49" s="175">
        <v>585830</v>
      </c>
      <c r="D49" s="176">
        <v>374931</v>
      </c>
    </row>
    <row r="50" spans="1:4">
      <c r="A50" s="35"/>
      <c r="B50" s="37"/>
      <c r="C50" s="43"/>
      <c r="D50" s="33"/>
    </row>
    <row r="51" spans="1:4">
      <c r="A51" s="22" t="s">
        <v>60</v>
      </c>
      <c r="B51" s="29"/>
      <c r="C51" s="181">
        <f>SUM(C44:C49)</f>
        <v>-654289081</v>
      </c>
      <c r="D51" s="178">
        <f>SUM(D44:D49)</f>
        <v>-937768993</v>
      </c>
    </row>
    <row r="52" spans="1:4">
      <c r="A52" s="6"/>
      <c r="B52" s="37"/>
      <c r="C52" s="43"/>
      <c r="D52" s="33"/>
    </row>
    <row r="53" spans="1:4">
      <c r="A53" s="24" t="s">
        <v>61</v>
      </c>
      <c r="B53" s="37"/>
      <c r="C53" s="33"/>
      <c r="D53" s="33"/>
    </row>
    <row r="54" spans="1:4">
      <c r="A54" s="6" t="s">
        <v>63</v>
      </c>
      <c r="B54" s="127"/>
      <c r="C54" s="175">
        <v>1077059291</v>
      </c>
      <c r="D54" s="176">
        <v>882411162</v>
      </c>
    </row>
    <row r="55" spans="1:4">
      <c r="A55" s="6" t="s">
        <v>64</v>
      </c>
      <c r="B55" s="37"/>
      <c r="C55" s="175">
        <v>-1044338230</v>
      </c>
      <c r="D55" s="176">
        <v>-408613591</v>
      </c>
    </row>
    <row r="56" spans="1:4">
      <c r="A56" s="6" t="s">
        <v>62</v>
      </c>
      <c r="B56" s="148"/>
      <c r="C56" s="175">
        <v>-36463203</v>
      </c>
      <c r="D56" s="176">
        <v>-18837142</v>
      </c>
    </row>
    <row r="57" spans="1:4">
      <c r="A57" s="6" t="s">
        <v>44</v>
      </c>
      <c r="B57" s="37">
        <v>17</v>
      </c>
      <c r="C57" s="175" t="s">
        <v>122</v>
      </c>
      <c r="D57" s="176">
        <v>-300028050</v>
      </c>
    </row>
    <row r="58" spans="1:4">
      <c r="A58" s="35"/>
      <c r="B58" s="37"/>
      <c r="C58" s="43"/>
      <c r="D58" s="33"/>
    </row>
    <row r="59" spans="1:4">
      <c r="A59" s="22" t="s">
        <v>150</v>
      </c>
      <c r="B59" s="29"/>
      <c r="C59" s="181">
        <f>SUM(C54:C56)</f>
        <v>-3742142</v>
      </c>
      <c r="D59" s="178">
        <f>SUM(D54:D57)</f>
        <v>154932379</v>
      </c>
    </row>
    <row r="60" spans="1:4">
      <c r="A60" s="6"/>
      <c r="B60" s="37"/>
      <c r="C60" s="43"/>
      <c r="D60" s="33"/>
    </row>
    <row r="61" spans="1:4">
      <c r="A61" s="127" t="s">
        <v>88</v>
      </c>
      <c r="B61" s="148"/>
      <c r="C61" s="175">
        <v>-78073732</v>
      </c>
      <c r="D61" s="176">
        <v>113886523</v>
      </c>
    </row>
    <row r="62" spans="1:4">
      <c r="A62" s="36"/>
      <c r="B62" s="12"/>
      <c r="C62" s="14"/>
      <c r="D62" s="32"/>
    </row>
    <row r="63" spans="1:4">
      <c r="A63" s="127" t="s">
        <v>65</v>
      </c>
      <c r="B63" s="35">
        <v>4</v>
      </c>
      <c r="C63" s="183">
        <v>238128147</v>
      </c>
      <c r="D63" s="184">
        <v>301518353</v>
      </c>
    </row>
    <row r="64" spans="1:4">
      <c r="A64" s="34"/>
      <c r="B64" s="27"/>
      <c r="C64" s="16"/>
      <c r="D64" s="28"/>
    </row>
    <row r="65" spans="1:4" ht="14.25" customHeight="1" thickBot="1">
      <c r="A65" s="171" t="s">
        <v>89</v>
      </c>
      <c r="B65" s="172">
        <v>4</v>
      </c>
      <c r="C65" s="67">
        <v>160054415</v>
      </c>
      <c r="D65" s="68">
        <v>415404876</v>
      </c>
    </row>
    <row r="66" spans="1:4" ht="12.6" thickTop="1">
      <c r="B66" s="37"/>
      <c r="C66" s="43"/>
      <c r="D66" s="33"/>
    </row>
    <row r="67" spans="1:4" ht="14.25" customHeight="1">
      <c r="B67" s="37"/>
      <c r="C67" s="43"/>
      <c r="D67" s="33"/>
    </row>
    <row r="68" spans="1:4">
      <c r="B68" s="37"/>
      <c r="C68" s="43"/>
      <c r="D68" s="33"/>
    </row>
    <row r="69" spans="1:4">
      <c r="B69" s="156"/>
      <c r="C69" s="157"/>
      <c r="D69" s="156"/>
    </row>
  </sheetData>
  <mergeCells count="2">
    <mergeCell ref="C9:C10"/>
    <mergeCell ref="D9:D10"/>
  </mergeCells>
  <pageMargins left="0.70866141732283472" right="0.70866141732283472" top="0.74803149606299213" bottom="0.74803149606299213" header="0.31496062992125984" footer="0.31496062992125984"/>
  <pageSetup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Liabilities!OLE_LINK52</vt:lpstr>
      <vt:lpstr>Liabilities!OLE_LINK54</vt:lpstr>
      <vt:lpstr>Liabilities!OLE_LINK55</vt:lpstr>
      <vt:lpstr>Liabilities!OLE_LINK61</vt:lpstr>
      <vt:lpstr>Liabilities!OLE_LINK62</vt:lpstr>
      <vt:lpstr>Assets!Print_Area</vt:lpstr>
      <vt:lpstr>'Cash Flow'!Print_Area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2014-08-05T16:01:48Z</cp:lastPrinted>
  <dcterms:created xsi:type="dcterms:W3CDTF">2005-07-26T06:55:04Z</dcterms:created>
  <dcterms:modified xsi:type="dcterms:W3CDTF">2014-10-30T17:44:17Z</dcterms:modified>
</cp:coreProperties>
</file>